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KTIP and IECE\Kentucky Teacher Internship Program (KTIP)\KTIP 2016\"/>
    </mc:Choice>
  </mc:AlternateContent>
  <bookViews>
    <workbookView xWindow="480" yWindow="45" windowWidth="27795" windowHeight="13365" firstSheet="2" activeTab="2"/>
  </bookViews>
  <sheets>
    <sheet name="Grades K-2" sheetId="1" state="hidden" r:id="rId1"/>
    <sheet name="Grades K-2 Profile" sheetId="2" state="hidden" r:id="rId2"/>
    <sheet name="Grades 3-5" sheetId="5" r:id="rId3"/>
    <sheet name="Grades 3-5 Profile" sheetId="6" r:id="rId4"/>
    <sheet name="Grades 6-12" sheetId="10" r:id="rId5"/>
    <sheet name="Grades 6-12 Profile" sheetId="9" r:id="rId6"/>
  </sheets>
  <definedNames>
    <definedName name="_xlnm.Print_Area" localSheetId="2">'Grades 3-5'!$A$2:$AF$35</definedName>
    <definedName name="_xlnm.Print_Area" localSheetId="3">'Grades 3-5 Profile'!$B$1:$R$37</definedName>
    <definedName name="_xlnm.Print_Area" localSheetId="4">'Grades 6-12'!$A$2:$AF$37</definedName>
    <definedName name="_xlnm.Print_Area" localSheetId="5">'Grades 6-12 Profile'!$A$1:$Q$36</definedName>
    <definedName name="_xlnm.Print_Area" localSheetId="0">'Grades K-2'!$A$1:$AF$28</definedName>
    <definedName name="_xlnm.Print_Area" localSheetId="1">'Grades K-2 Profile'!$A$1:$R$36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F22" i="5" l="1"/>
  <c r="AG21" i="5"/>
  <c r="K42" i="5"/>
  <c r="K39" i="5"/>
  <c r="G44" i="5"/>
  <c r="G43" i="5"/>
  <c r="G42" i="5"/>
  <c r="G40" i="5"/>
  <c r="G39" i="5"/>
  <c r="G38" i="5"/>
  <c r="AF35" i="5"/>
  <c r="AF34" i="5"/>
  <c r="AF33" i="5"/>
  <c r="AF31" i="5"/>
  <c r="AF30" i="5"/>
  <c r="AF29" i="5"/>
  <c r="AF28" i="5"/>
  <c r="AF26" i="5"/>
  <c r="AF25" i="5"/>
  <c r="AF24" i="5"/>
  <c r="AF21" i="5"/>
  <c r="AF20" i="5"/>
  <c r="AF19" i="5"/>
  <c r="AF17" i="5"/>
  <c r="AF16" i="5"/>
  <c r="AF14" i="5"/>
  <c r="AF13" i="5"/>
  <c r="AF12" i="5"/>
  <c r="AF11" i="5"/>
  <c r="AF9" i="5"/>
  <c r="AF8" i="5"/>
  <c r="AF7" i="5"/>
  <c r="K43" i="5"/>
  <c r="G41" i="5"/>
  <c r="L45" i="5"/>
  <c r="M45" i="5" s="1"/>
  <c r="L43" i="5"/>
  <c r="L41" i="5"/>
  <c r="M41" i="5" s="1"/>
  <c r="L40" i="5"/>
  <c r="M40" i="5"/>
  <c r="L39" i="5"/>
  <c r="M39" i="5" s="1"/>
  <c r="K45" i="5"/>
  <c r="K44" i="5"/>
  <c r="K41" i="5"/>
  <c r="K40" i="5"/>
  <c r="L44" i="5"/>
  <c r="L42" i="5"/>
  <c r="M42" i="5" s="1"/>
  <c r="M44" i="5"/>
  <c r="M43" i="5"/>
  <c r="G42" i="10"/>
  <c r="G40" i="10"/>
  <c r="L44" i="10"/>
  <c r="K43" i="10"/>
  <c r="K42" i="10"/>
  <c r="K41" i="10"/>
  <c r="K44" i="10"/>
  <c r="M44" i="10" s="1"/>
  <c r="G46" i="10"/>
  <c r="G45" i="10"/>
  <c r="G44" i="10"/>
  <c r="G43" i="10"/>
  <c r="G41" i="10"/>
  <c r="AF37" i="10"/>
  <c r="AF36" i="10"/>
  <c r="AF35" i="10"/>
  <c r="AF34" i="10"/>
  <c r="AF32" i="10"/>
  <c r="AF31" i="10"/>
  <c r="AF30" i="10"/>
  <c r="AF28" i="10"/>
  <c r="AF27" i="10"/>
  <c r="AF26" i="10"/>
  <c r="AF24" i="10"/>
  <c r="AF23" i="10"/>
  <c r="AF22" i="10"/>
  <c r="AF21" i="10"/>
  <c r="AF19" i="10"/>
  <c r="AF18" i="10"/>
  <c r="AF17" i="10"/>
  <c r="AF15" i="10"/>
  <c r="AF14" i="10"/>
  <c r="AF13" i="10"/>
  <c r="AF12" i="10"/>
  <c r="AF10" i="10"/>
  <c r="AF9" i="10"/>
  <c r="AF8" i="10"/>
  <c r="AF7" i="10"/>
  <c r="L47" i="10"/>
  <c r="K47" i="10"/>
  <c r="M47" i="10" s="1"/>
  <c r="L46" i="10"/>
  <c r="M46" i="10" s="1"/>
  <c r="K46" i="10"/>
  <c r="L45" i="10"/>
  <c r="K45" i="10"/>
  <c r="M45" i="10" s="1"/>
  <c r="L43" i="10"/>
  <c r="L42" i="10"/>
  <c r="M42" i="10" s="1"/>
  <c r="L41" i="10"/>
  <c r="M43" i="10"/>
  <c r="M41" i="10"/>
  <c r="K35" i="1"/>
  <c r="AF15" i="1"/>
  <c r="AF7" i="1"/>
  <c r="G36" i="1"/>
  <c r="G32" i="1"/>
  <c r="G31" i="1"/>
  <c r="AF8" i="1"/>
  <c r="AF9" i="1"/>
  <c r="AF10" i="1"/>
  <c r="G37" i="1"/>
  <c r="G35" i="1"/>
  <c r="G34" i="1"/>
  <c r="G33" i="1"/>
  <c r="AF28" i="1"/>
  <c r="AF26" i="1"/>
  <c r="AF25" i="1"/>
  <c r="AF24" i="1"/>
  <c r="AF23" i="1"/>
  <c r="AF21" i="1"/>
  <c r="AF19" i="1"/>
  <c r="AF18" i="1"/>
  <c r="AF17" i="1"/>
  <c r="AF13" i="1"/>
  <c r="AF12" i="1"/>
  <c r="L38" i="1"/>
  <c r="L37" i="1"/>
  <c r="M37" i="1" s="1"/>
  <c r="L36" i="1"/>
  <c r="M36" i="1" s="1"/>
  <c r="L35" i="1"/>
  <c r="L34" i="1"/>
  <c r="L33" i="1"/>
  <c r="M33" i="1" s="1"/>
  <c r="L32" i="1"/>
  <c r="M32" i="1" s="1"/>
  <c r="K38" i="1"/>
  <c r="K37" i="1"/>
  <c r="K36" i="1"/>
  <c r="K34" i="1"/>
  <c r="K33" i="1"/>
  <c r="K32" i="1"/>
  <c r="M35" i="1"/>
  <c r="M34" i="1"/>
  <c r="M38" i="1"/>
</calcChain>
</file>

<file path=xl/sharedStrings.xml><?xml version="1.0" encoding="utf-8"?>
<sst xmlns="http://schemas.openxmlformats.org/spreadsheetml/2006/main" count="260" uniqueCount="134">
  <si>
    <t>Engage Average</t>
  </si>
  <si>
    <t>Nurture Average</t>
  </si>
  <si>
    <t>Trust Average</t>
  </si>
  <si>
    <t>Total</t>
  </si>
  <si>
    <t>Student 7</t>
  </si>
  <si>
    <t>Student 8</t>
  </si>
  <si>
    <t>Student 9</t>
  </si>
  <si>
    <t>Student 10</t>
  </si>
  <si>
    <t>Student 20</t>
  </si>
  <si>
    <t>Student 11</t>
  </si>
  <si>
    <t>Student 12</t>
  </si>
  <si>
    <t>Student 14</t>
  </si>
  <si>
    <t>Student 15</t>
  </si>
  <si>
    <t>Student 16</t>
  </si>
  <si>
    <t>Student 17</t>
  </si>
  <si>
    <t>Student 18</t>
  </si>
  <si>
    <t>Student 19</t>
  </si>
  <si>
    <t>Positive</t>
  </si>
  <si>
    <t>%Positive</t>
  </si>
  <si>
    <t>STUDENT</t>
  </si>
  <si>
    <r>
      <rPr>
        <b/>
        <sz val="24"/>
        <color theme="1"/>
        <rFont val="Calibri"/>
        <family val="2"/>
        <scheme val="minor"/>
      </rPr>
      <t>S</t>
    </r>
    <r>
      <rPr>
        <b/>
        <sz val="14"/>
        <color theme="1"/>
        <rFont val="Calibri"/>
        <family val="2"/>
        <scheme val="minor"/>
      </rPr>
      <t>upport</t>
    </r>
  </si>
  <si>
    <r>
      <rPr>
        <b/>
        <sz val="24"/>
        <color theme="1"/>
        <rFont val="Calibri"/>
        <family val="2"/>
        <scheme val="minor"/>
      </rPr>
      <t>T</t>
    </r>
    <r>
      <rPr>
        <b/>
        <sz val="14"/>
        <color theme="1"/>
        <rFont val="Calibri"/>
        <family val="2"/>
        <scheme val="minor"/>
      </rPr>
      <t>ransparency</t>
    </r>
  </si>
  <si>
    <r>
      <rPr>
        <b/>
        <sz val="24"/>
        <color theme="1"/>
        <rFont val="Calibri"/>
        <family val="2"/>
        <scheme val="minor"/>
      </rPr>
      <t>U</t>
    </r>
    <r>
      <rPr>
        <b/>
        <sz val="14"/>
        <color theme="1"/>
        <rFont val="Calibri"/>
        <family val="2"/>
        <scheme val="minor"/>
      </rPr>
      <t>nderstand</t>
    </r>
  </si>
  <si>
    <r>
      <rPr>
        <b/>
        <sz val="24"/>
        <color theme="1"/>
        <rFont val="Calibri"/>
        <family val="2"/>
        <scheme val="minor"/>
      </rPr>
      <t>D</t>
    </r>
    <r>
      <rPr>
        <b/>
        <sz val="14"/>
        <color theme="1"/>
        <rFont val="Calibri"/>
        <family val="2"/>
        <scheme val="minor"/>
      </rPr>
      <t>iscipline</t>
    </r>
  </si>
  <si>
    <r>
      <rPr>
        <b/>
        <sz val="24"/>
        <color theme="1"/>
        <rFont val="Calibri"/>
        <family val="2"/>
        <scheme val="minor"/>
      </rPr>
      <t>E</t>
    </r>
    <r>
      <rPr>
        <b/>
        <sz val="14"/>
        <color theme="1"/>
        <rFont val="Calibri"/>
        <family val="2"/>
        <scheme val="minor"/>
      </rPr>
      <t>ngage</t>
    </r>
  </si>
  <si>
    <r>
      <rPr>
        <b/>
        <sz val="24"/>
        <color theme="1"/>
        <rFont val="Calibri"/>
        <family val="2"/>
        <scheme val="minor"/>
      </rPr>
      <t>N</t>
    </r>
    <r>
      <rPr>
        <b/>
        <sz val="14"/>
        <color theme="1"/>
        <rFont val="Calibri"/>
        <family val="2"/>
        <scheme val="minor"/>
      </rPr>
      <t>urture</t>
    </r>
  </si>
  <si>
    <r>
      <rPr>
        <b/>
        <sz val="24"/>
        <color theme="1"/>
        <rFont val="Calibri"/>
        <family val="2"/>
        <scheme val="minor"/>
      </rPr>
      <t>T</t>
    </r>
    <r>
      <rPr>
        <b/>
        <sz val="14"/>
        <color theme="1"/>
        <rFont val="Calibri"/>
        <family val="2"/>
        <scheme val="minor"/>
      </rPr>
      <t>rust</t>
    </r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</si>
  <si>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</si>
  <si>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</si>
  <si>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</si>
  <si>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</si>
  <si>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</si>
  <si>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</si>
  <si>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</si>
  <si>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</si>
  <si>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</si>
  <si>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</si>
  <si>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1. My teacher pushes us to think hard about things we read.</t>
  </si>
  <si>
    <t>2. My teacher pushes everybody to work hard.</t>
  </si>
  <si>
    <t>3. In this class we have to think hard about the writing we do.</t>
  </si>
  <si>
    <t>4. In this class we learn to correct our mistakes.</t>
  </si>
  <si>
    <t>5. This class is neat - everything has a place and things are easy to find.</t>
  </si>
  <si>
    <t>6. My teacher explains things in a very orderly ways.</t>
  </si>
  <si>
    <t>7. My teacher knows when the class understands, and when we do not.</t>
  </si>
  <si>
    <t>8. My teacher takes the time to summarize what we learn each day.</t>
  </si>
  <si>
    <t>9. When my teacher marks my work, he/she writes on my papers to help me understand.</t>
  </si>
  <si>
    <t>10. My classmates behave the way my teacher wants them to.</t>
  </si>
  <si>
    <t>11. Our class stays busy and does not waste time.</t>
  </si>
  <si>
    <t>13. School work is interesting.</t>
  </si>
  <si>
    <t>14. We have interesting homework.</t>
  </si>
  <si>
    <t>15. Homework helps me learn.</t>
  </si>
  <si>
    <t>16. My teacher in this clas makes me feel that he/she really cares about me.</t>
  </si>
  <si>
    <t>17. If I am sad or angry, my teacher helps me feel better.</t>
  </si>
  <si>
    <t>Please Enter the Values   1=No, Never    2=Mostly Not    3=Maybe/Sometimes     4=Mostly Yes     5=Yes, Always</t>
  </si>
  <si>
    <t>Student 13</t>
  </si>
  <si>
    <t>this row used to reverse item scores</t>
  </si>
  <si>
    <t>* Reverse Item Average</t>
  </si>
  <si>
    <t>Please Enter the Values   1=Totally Untrue    2=Mostly Untrue    3=Somewhat     4=Mostly True     5=Totally True</t>
  </si>
  <si>
    <t>1. In this class, we learn a lot almost every day.</t>
  </si>
  <si>
    <t>2. In this class, we learn to correct our mistakes.</t>
  </si>
  <si>
    <t>3. My teacher doesn't let people give up when the work gets hard.</t>
  </si>
  <si>
    <t>4. In this class, my teacher accepts nothing less than our full effort.</t>
  </si>
  <si>
    <t>5. My teacher explains difficult things clearly.</t>
  </si>
  <si>
    <t>6. My teacher has several good ways to explain each topic that we cover in this class.</t>
  </si>
  <si>
    <t>7. If you don't understand something, my teacher explains it another way.</t>
  </si>
  <si>
    <t>8. My teacher knows when the class understands, and when we do not.</t>
  </si>
  <si>
    <t>9. My teacher checks to make sure we understand what s/he is teaching us.</t>
  </si>
  <si>
    <t>10. The comments that I get on my work in this class help me understand how to improve.</t>
  </si>
  <si>
    <t>11. We get heplful comments to let us know what we did wrong on assignments.</t>
  </si>
  <si>
    <t>12. Students in this class treat the teacher with respect.</t>
  </si>
  <si>
    <t>13. My classmates behave the way my teacher wants them to.</t>
  </si>
  <si>
    <t>14. Our class stays busy and does not waste time.</t>
  </si>
  <si>
    <t>12. Students behave so badly in class that it slows down our learning.</t>
  </si>
  <si>
    <t>15. Student behavior in this class is under control.</t>
  </si>
  <si>
    <t>16. I like the ways we learn in this class.</t>
  </si>
  <si>
    <t>17. My teacher makes lessons interesting.</t>
  </si>
  <si>
    <t>18. My teacher makes learning enjoyable.</t>
  </si>
  <si>
    <t>19. My teacher in this class makes me feel that s/he really cares about me.</t>
  </si>
  <si>
    <t>Transparency</t>
  </si>
  <si>
    <t>Understand</t>
  </si>
  <si>
    <t>Discipline</t>
  </si>
  <si>
    <t>Engage</t>
  </si>
  <si>
    <t>Nurture</t>
  </si>
  <si>
    <t>Trust</t>
  </si>
  <si>
    <t>Support</t>
  </si>
  <si>
    <t>Student 1</t>
  </si>
  <si>
    <t>Student 2</t>
  </si>
  <si>
    <t>Student 3</t>
  </si>
  <si>
    <t>Student 4</t>
  </si>
  <si>
    <t>Student 5</t>
  </si>
  <si>
    <t>Student 6</t>
  </si>
  <si>
    <t>Question Averages</t>
  </si>
  <si>
    <t>Transparency Average</t>
  </si>
  <si>
    <t>Support Average</t>
  </si>
  <si>
    <t>Understand Average</t>
  </si>
  <si>
    <t>Discipline Average</t>
  </si>
  <si>
    <t>20. My teacher really tries to understand how students feel about things.</t>
  </si>
  <si>
    <t>21. My teacher seems to know if something is bothering me.</t>
  </si>
  <si>
    <t>22. My teacher respects my ideas and suggestions.</t>
  </si>
  <si>
    <t>23. My teacher wants us to share our thoughts.</t>
  </si>
  <si>
    <t>24. Students speak up and share their ideas about class work.</t>
  </si>
  <si>
    <t>45. My teacher gives us time to explain our ideas.</t>
  </si>
  <si>
    <t>Student Voice Survey Questions for Grades 3 - 5</t>
  </si>
  <si>
    <t>Student Voice Survey Questions for Grades 6 - 12</t>
  </si>
  <si>
    <t>1. I learn many things in this class.</t>
  </si>
  <si>
    <t>2. I work hard in this class.</t>
  </si>
  <si>
    <t>3. I am trying my best in this class.</t>
  </si>
  <si>
    <t>4. I think I am doing a good job in this class.</t>
  </si>
  <si>
    <t>5. My teacher let's me ask questions.</t>
  </si>
  <si>
    <t>6. I know where to find things in my classroom.</t>
  </si>
  <si>
    <t>7. My teacher helps me.</t>
  </si>
  <si>
    <t>8. Students are nice to each other in this class.</t>
  </si>
  <si>
    <t>9. My teacher gets mad when people don't follow the rules.</t>
  </si>
  <si>
    <t>10. My teacher uses kind words.</t>
  </si>
  <si>
    <t>12.  My teacher knows if I am happy or sad.</t>
  </si>
  <si>
    <t>13.  My teacher knows when I am having a bad day.</t>
  </si>
  <si>
    <t>14.  My teacher tells me when I am doing a good job.</t>
  </si>
  <si>
    <t>15. My teacher is proud of me when I do a good job.</t>
  </si>
  <si>
    <t>16. My teacher listens to me.</t>
  </si>
  <si>
    <t>Developed by WKU College of Education and Behavior Sciences</t>
  </si>
  <si>
    <t>Student Voice Statements for Grades K - 2</t>
  </si>
  <si>
    <t>11. I like coming to school.</t>
  </si>
  <si>
    <t>For best printing results:</t>
  </si>
  <si>
    <t>Go to FILE-&gt;PRINT</t>
  </si>
  <si>
    <t xml:space="preserve">Change </t>
  </si>
  <si>
    <t>Portrait Orientation to Landscape Orientation</t>
  </si>
  <si>
    <t>No Scaling to Fit Sheet to One Page</t>
  </si>
  <si>
    <t>Please Enter the Values   1=Not True    2=True</t>
  </si>
  <si>
    <t>Educational Technology Center v.7</t>
  </si>
  <si>
    <t>18. My teacher seems to know if something is bothering me.</t>
  </si>
  <si>
    <t>19. My teacher gives us time to explain our ideas.</t>
  </si>
  <si>
    <t>20. My teacher wants us to share our thoughts.</t>
  </si>
  <si>
    <t>21. Students speak up and share their ideas about class work.</t>
  </si>
  <si>
    <t>22. My teacher wants me to explain my answers - why I think what I think.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</si>
</sst>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8"/>
      <name val="Verdana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/>
      <diagonal/>
    </border>
    <border>
      <left/>
      <right style="thin">
        <color rgb="FFB2B2B2"/>
      </right>
      <top style="thin">
        <color auto="1"/>
      </top>
      <bottom/>
      <diagonal/>
    </border>
    <border>
      <left style="thin">
        <color rgb="FFB2B2B2"/>
      </left>
      <right style="thin">
        <color auto="1"/>
      </right>
      <top style="thin">
        <color auto="1"/>
      </top>
      <bottom style="thin">
        <color rgb="FFB2B2B2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 style="thin">
        <color auto="1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/>
      <top style="thin">
        <color auto="1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auto="1"/>
      </bottom>
      <diagonal/>
    </border>
    <border>
      <left/>
      <right style="thin">
        <color auto="1"/>
      </right>
      <top style="thin">
        <color rgb="FFB2B2B2"/>
      </top>
      <bottom style="thin">
        <color auto="1"/>
      </bottom>
      <diagonal/>
    </border>
  </borders>
  <cellStyleXfs count="6">
    <xf numFmtId="0" fontId="0" fillId="0" borderId="0"/>
    <xf numFmtId="0" fontId="7" fillId="6" borderId="14" applyNumberFormat="0" applyFont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</cellStyleXfs>
  <cellXfs count="155">
    <xf numFmtId="0" fontId="0" fillId="0" borderId="0" xfId="0"/>
    <xf numFmtId="0" fontId="0" fillId="3" borderId="0" xfId="0" applyFill="1"/>
    <xf numFmtId="10" fontId="0" fillId="0" borderId="0" xfId="0" applyNumberFormat="1"/>
    <xf numFmtId="0" fontId="0" fillId="3" borderId="0" xfId="0" applyFill="1" applyAlignment="1" applyProtection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6" xfId="0" applyFont="1" applyFill="1" applyBorder="1"/>
    <xf numFmtId="0" fontId="1" fillId="3" borderId="5" xfId="0" applyFont="1" applyFill="1" applyBorder="1"/>
    <xf numFmtId="2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0" xfId="0" applyFont="1" applyFill="1" applyBorder="1"/>
    <xf numFmtId="2" fontId="1" fillId="3" borderId="9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4" xfId="0" applyFont="1" applyFill="1" applyBorder="1"/>
    <xf numFmtId="2" fontId="1" fillId="3" borderId="11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0" fontId="1" fillId="3" borderId="9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0" fontId="1" fillId="3" borderId="11" xfId="0" applyNumberFormat="1" applyFont="1" applyFill="1" applyBorder="1" applyAlignment="1">
      <alignment horizontal="center"/>
    </xf>
    <xf numFmtId="0" fontId="0" fillId="3" borderId="5" xfId="0" applyFill="1" applyBorder="1"/>
    <xf numFmtId="0" fontId="0" fillId="0" borderId="0" xfId="0" applyAlignment="1">
      <alignment horizontal="right"/>
    </xf>
    <xf numFmtId="0" fontId="4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0" borderId="0" xfId="0" applyFill="1" applyBorder="1"/>
    <xf numFmtId="0" fontId="0" fillId="5" borderId="0" xfId="0" applyFill="1"/>
    <xf numFmtId="2" fontId="0" fillId="5" borderId="0" xfId="0" applyNumberFormat="1" applyFill="1" applyAlignment="1">
      <alignment horizontal="center"/>
    </xf>
    <xf numFmtId="0" fontId="4" fillId="5" borderId="0" xfId="0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0" fillId="5" borderId="0" xfId="0" applyFill="1" applyAlignment="1" applyProtection="1">
      <alignment horizontal="center"/>
    </xf>
    <xf numFmtId="0" fontId="0" fillId="5" borderId="0" xfId="0" applyFill="1" applyAlignment="1">
      <alignment horizontal="center"/>
    </xf>
    <xf numFmtId="0" fontId="1" fillId="5" borderId="6" xfId="0" applyFont="1" applyFill="1" applyBorder="1"/>
    <xf numFmtId="0" fontId="1" fillId="5" borderId="5" xfId="0" applyFont="1" applyFill="1" applyBorder="1"/>
    <xf numFmtId="2" fontId="1" fillId="5" borderId="7" xfId="0" applyNumberFormat="1" applyFont="1" applyFill="1" applyBorder="1" applyAlignment="1">
      <alignment horizontal="center"/>
    </xf>
    <xf numFmtId="0" fontId="1" fillId="5" borderId="8" xfId="0" applyFont="1" applyFill="1" applyBorder="1"/>
    <xf numFmtId="0" fontId="1" fillId="5" borderId="0" xfId="0" applyFont="1" applyFill="1" applyBorder="1"/>
    <xf numFmtId="2" fontId="1" fillId="5" borderId="9" xfId="0" applyNumberFormat="1" applyFont="1" applyFill="1" applyBorder="1" applyAlignment="1">
      <alignment horizontal="center"/>
    </xf>
    <xf numFmtId="0" fontId="1" fillId="5" borderId="10" xfId="0" applyFont="1" applyFill="1" applyBorder="1"/>
    <xf numFmtId="0" fontId="1" fillId="5" borderId="4" xfId="0" applyFont="1" applyFill="1" applyBorder="1"/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left"/>
    </xf>
    <xf numFmtId="1" fontId="1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0" fontId="1" fillId="5" borderId="9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0" xfId="0" applyFont="1" applyFill="1"/>
    <xf numFmtId="0" fontId="6" fillId="5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8" xfId="0" applyFill="1" applyBorder="1"/>
    <xf numFmtId="0" fontId="1" fillId="4" borderId="13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wrapText="1"/>
    </xf>
    <xf numFmtId="0" fontId="2" fillId="5" borderId="8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wrapText="1"/>
    </xf>
    <xf numFmtId="0" fontId="2" fillId="5" borderId="10" xfId="0" applyFont="1" applyFill="1" applyBorder="1" applyAlignment="1">
      <alignment horizontal="left" wrapText="1"/>
    </xf>
    <xf numFmtId="2" fontId="1" fillId="5" borderId="0" xfId="0" applyNumberFormat="1" applyFont="1" applyFill="1"/>
    <xf numFmtId="0" fontId="1" fillId="0" borderId="0" xfId="0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wrapText="1"/>
    </xf>
    <xf numFmtId="0" fontId="2" fillId="3" borderId="1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left" wrapText="1"/>
    </xf>
    <xf numFmtId="0" fontId="1" fillId="7" borderId="14" xfId="1" applyFont="1" applyFill="1" applyAlignment="1">
      <alignment wrapText="1"/>
    </xf>
    <xf numFmtId="0" fontId="0" fillId="7" borderId="14" xfId="1" applyFont="1" applyFill="1" applyAlignment="1">
      <alignment horizontal="center"/>
    </xf>
    <xf numFmtId="0" fontId="0" fillId="8" borderId="14" xfId="1" applyFont="1" applyFill="1"/>
    <xf numFmtId="2" fontId="1" fillId="8" borderId="14" xfId="1" applyNumberFormat="1" applyFont="1" applyFill="1" applyAlignment="1">
      <alignment horizontal="center"/>
    </xf>
    <xf numFmtId="0" fontId="2" fillId="8" borderId="14" xfId="1" applyFont="1" applyFill="1" applyAlignment="1">
      <alignment horizontal="left" wrapText="1"/>
    </xf>
    <xf numFmtId="0" fontId="0" fillId="8" borderId="14" xfId="1" applyFont="1" applyFill="1" applyAlignment="1">
      <alignment horizontal="center"/>
    </xf>
    <xf numFmtId="0" fontId="0" fillId="8" borderId="14" xfId="1" applyFont="1" applyFill="1" applyAlignment="1" applyProtection="1">
      <alignment horizontal="center"/>
    </xf>
    <xf numFmtId="2" fontId="1" fillId="5" borderId="11" xfId="0" applyNumberFormat="1" applyFont="1" applyFill="1" applyBorder="1" applyAlignment="1">
      <alignment horizontal="center"/>
    </xf>
    <xf numFmtId="2" fontId="1" fillId="8" borderId="17" xfId="1" applyNumberFormat="1" applyFont="1" applyFill="1" applyBorder="1" applyAlignment="1">
      <alignment horizontal="center"/>
    </xf>
    <xf numFmtId="2" fontId="1" fillId="8" borderId="18" xfId="1" applyNumberFormat="1" applyFont="1" applyFill="1" applyBorder="1" applyAlignment="1">
      <alignment horizontal="center"/>
    </xf>
    <xf numFmtId="2" fontId="1" fillId="8" borderId="20" xfId="1" applyNumberFormat="1" applyFont="1" applyFill="1" applyBorder="1" applyAlignment="1">
      <alignment horizontal="center"/>
    </xf>
    <xf numFmtId="0" fontId="1" fillId="8" borderId="21" xfId="1" applyFont="1" applyFill="1" applyBorder="1"/>
    <xf numFmtId="0" fontId="1" fillId="8" borderId="21" xfId="1" applyFont="1" applyFill="1" applyBorder="1" applyAlignment="1">
      <alignment horizontal="center"/>
    </xf>
    <xf numFmtId="1" fontId="1" fillId="8" borderId="14" xfId="1" applyNumberFormat="1" applyFont="1" applyFill="1" applyBorder="1" applyAlignment="1">
      <alignment horizontal="center"/>
    </xf>
    <xf numFmtId="0" fontId="1" fillId="8" borderId="14" xfId="1" applyFont="1" applyFill="1" applyBorder="1" applyAlignment="1">
      <alignment horizontal="center"/>
    </xf>
    <xf numFmtId="1" fontId="1" fillId="8" borderId="22" xfId="1" applyNumberFormat="1" applyFont="1" applyFill="1" applyBorder="1" applyAlignment="1">
      <alignment horizontal="center"/>
    </xf>
    <xf numFmtId="0" fontId="1" fillId="8" borderId="22" xfId="1" applyFont="1" applyFill="1" applyBorder="1" applyAlignment="1">
      <alignment horizontal="center"/>
    </xf>
    <xf numFmtId="0" fontId="10" fillId="3" borderId="0" xfId="0" applyFont="1" applyFill="1"/>
    <xf numFmtId="0" fontId="11" fillId="10" borderId="0" xfId="3" applyFont="1"/>
    <xf numFmtId="0" fontId="8" fillId="9" borderId="0" xfId="2"/>
    <xf numFmtId="0" fontId="0" fillId="8" borderId="0" xfId="1" applyFont="1" applyFill="1" applyBorder="1"/>
    <xf numFmtId="2" fontId="0" fillId="8" borderId="0" xfId="1" applyNumberFormat="1" applyFont="1" applyFill="1" applyBorder="1" applyAlignment="1">
      <alignment horizontal="center"/>
    </xf>
    <xf numFmtId="0" fontId="1" fillId="8" borderId="0" xfId="1" applyFont="1" applyFill="1" applyBorder="1"/>
    <xf numFmtId="0" fontId="6" fillId="8" borderId="0" xfId="1" applyFont="1" applyFill="1" applyBorder="1" applyAlignment="1">
      <alignment horizontal="center"/>
    </xf>
    <xf numFmtId="0" fontId="4" fillId="8" borderId="0" xfId="1" applyFont="1" applyFill="1" applyBorder="1" applyAlignment="1">
      <alignment horizontal="center"/>
    </xf>
    <xf numFmtId="0" fontId="0" fillId="8" borderId="4" xfId="1" applyFont="1" applyFill="1" applyBorder="1"/>
    <xf numFmtId="2" fontId="0" fillId="8" borderId="4" xfId="1" applyNumberFormat="1" applyFont="1" applyFill="1" applyBorder="1" applyAlignment="1">
      <alignment horizontal="center"/>
    </xf>
    <xf numFmtId="0" fontId="1" fillId="8" borderId="6" xfId="1" applyFont="1" applyFill="1" applyBorder="1"/>
    <xf numFmtId="0" fontId="1" fillId="8" borderId="16" xfId="1" applyFont="1" applyFill="1" applyBorder="1"/>
    <xf numFmtId="0" fontId="1" fillId="8" borderId="8" xfId="1" applyFont="1" applyFill="1" applyBorder="1"/>
    <xf numFmtId="0" fontId="1" fillId="8" borderId="15" xfId="1" applyFont="1" applyFill="1" applyBorder="1"/>
    <xf numFmtId="0" fontId="1" fillId="8" borderId="10" xfId="1" applyFont="1" applyFill="1" applyBorder="1"/>
    <xf numFmtId="0" fontId="1" fillId="8" borderId="19" xfId="1" applyFont="1" applyFill="1" applyBorder="1"/>
    <xf numFmtId="0" fontId="11" fillId="11" borderId="0" xfId="4" applyFont="1"/>
    <xf numFmtId="2" fontId="1" fillId="3" borderId="8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0" fillId="3" borderId="0" xfId="0" applyFont="1" applyFill="1"/>
    <xf numFmtId="0" fontId="10" fillId="3" borderId="0" xfId="0" applyFont="1" applyFill="1" applyAlignment="1">
      <alignment horizontal="right" vertical="top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0" fillId="0" borderId="0" xfId="0" applyAlignment="1"/>
    <xf numFmtId="0" fontId="9" fillId="5" borderId="0" xfId="0" applyFont="1" applyFill="1" applyAlignment="1">
      <alignment horizontal="right"/>
    </xf>
    <xf numFmtId="0" fontId="9" fillId="5" borderId="0" xfId="0" applyFont="1" applyFill="1" applyAlignment="1">
      <alignment horizontal="right" vertical="top"/>
    </xf>
    <xf numFmtId="2" fontId="1" fillId="5" borderId="8" xfId="0" applyNumberFormat="1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/>
    <xf numFmtId="0" fontId="2" fillId="5" borderId="2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8" borderId="23" xfId="1" applyFont="1" applyFill="1" applyBorder="1" applyAlignment="1">
      <alignment horizontal="center" wrapText="1"/>
    </xf>
    <xf numFmtId="0" fontId="0" fillId="8" borderId="14" xfId="1" applyFont="1" applyFill="1" applyAlignment="1">
      <alignment horizontal="center" wrapText="1"/>
    </xf>
    <xf numFmtId="0" fontId="3" fillId="8" borderId="0" xfId="1" applyFont="1" applyFill="1" applyBorder="1" applyAlignment="1">
      <alignment horizontal="center"/>
    </xf>
    <xf numFmtId="0" fontId="0" fillId="8" borderId="0" xfId="1" applyFont="1" applyFill="1" applyBorder="1" applyAlignment="1"/>
    <xf numFmtId="0" fontId="2" fillId="8" borderId="23" xfId="1" applyFont="1" applyFill="1" applyBorder="1" applyAlignment="1">
      <alignment horizontal="left" wrapText="1"/>
    </xf>
    <xf numFmtId="0" fontId="0" fillId="8" borderId="14" xfId="1" applyFont="1" applyFill="1" applyAlignment="1">
      <alignment wrapText="1"/>
    </xf>
    <xf numFmtId="10" fontId="1" fillId="8" borderId="27" xfId="1" applyNumberFormat="1" applyFont="1" applyFill="1" applyBorder="1" applyAlignment="1">
      <alignment horizontal="center"/>
    </xf>
    <xf numFmtId="10" fontId="1" fillId="8" borderId="28" xfId="1" applyNumberFormat="1" applyFont="1" applyFill="1" applyBorder="1" applyAlignment="1">
      <alignment horizontal="center"/>
    </xf>
    <xf numFmtId="2" fontId="1" fillId="8" borderId="24" xfId="1" applyNumberFormat="1" applyFont="1" applyFill="1" applyBorder="1" applyAlignment="1">
      <alignment horizontal="center" wrapText="1"/>
    </xf>
    <xf numFmtId="2" fontId="1" fillId="8" borderId="23" xfId="1" applyNumberFormat="1" applyFont="1" applyFill="1" applyBorder="1" applyAlignment="1">
      <alignment horizontal="center" wrapText="1"/>
    </xf>
    <xf numFmtId="0" fontId="12" fillId="12" borderId="0" xfId="5" applyFont="1" applyAlignment="1">
      <alignment horizontal="right" vertical="top"/>
    </xf>
    <xf numFmtId="0" fontId="1" fillId="8" borderId="25" xfId="1" applyFont="1" applyFill="1" applyBorder="1" applyAlignment="1">
      <alignment horizontal="center"/>
    </xf>
    <xf numFmtId="0" fontId="1" fillId="8" borderId="26" xfId="1" applyFont="1" applyFill="1" applyBorder="1" applyAlignment="1">
      <alignment horizontal="center"/>
    </xf>
    <xf numFmtId="0" fontId="1" fillId="8" borderId="6" xfId="1" applyFont="1" applyFill="1" applyBorder="1" applyAlignment="1">
      <alignment horizontal="left"/>
    </xf>
    <xf numFmtId="0" fontId="1" fillId="8" borderId="5" xfId="1" applyFont="1" applyFill="1" applyBorder="1" applyAlignment="1">
      <alignment horizontal="left"/>
    </xf>
    <xf numFmtId="0" fontId="1" fillId="8" borderId="16" xfId="1" applyFont="1" applyFill="1" applyBorder="1" applyAlignment="1">
      <alignment horizontal="left"/>
    </xf>
    <xf numFmtId="0" fontId="1" fillId="8" borderId="8" xfId="1" applyFont="1" applyFill="1" applyBorder="1" applyAlignment="1">
      <alignment horizontal="left"/>
    </xf>
    <xf numFmtId="0" fontId="1" fillId="8" borderId="0" xfId="1" applyFont="1" applyFill="1" applyBorder="1" applyAlignment="1">
      <alignment horizontal="left"/>
    </xf>
    <xf numFmtId="0" fontId="1" fillId="8" borderId="15" xfId="1" applyFont="1" applyFill="1" applyBorder="1" applyAlignment="1">
      <alignment horizontal="left"/>
    </xf>
    <xf numFmtId="0" fontId="1" fillId="8" borderId="10" xfId="1" applyFont="1" applyFill="1" applyBorder="1" applyAlignment="1">
      <alignment horizontal="left"/>
    </xf>
    <xf numFmtId="0" fontId="1" fillId="8" borderId="4" xfId="1" applyFont="1" applyFill="1" applyBorder="1" applyAlignment="1">
      <alignment horizontal="left"/>
    </xf>
    <xf numFmtId="0" fontId="1" fillId="8" borderId="19" xfId="1" applyFont="1" applyFill="1" applyBorder="1" applyAlignment="1">
      <alignment horizontal="left"/>
    </xf>
    <xf numFmtId="10" fontId="1" fillId="8" borderId="29" xfId="1" applyNumberFormat="1" applyFont="1" applyFill="1" applyBorder="1" applyAlignment="1">
      <alignment horizontal="center"/>
    </xf>
    <xf numFmtId="10" fontId="1" fillId="8" borderId="30" xfId="1" applyNumberFormat="1" applyFont="1" applyFill="1" applyBorder="1" applyAlignment="1">
      <alignment horizontal="center"/>
    </xf>
  </cellXfs>
  <cellStyles count="6">
    <cellStyle name="40% - Accent6" xfId="5" builtinId="51"/>
    <cellStyle name="Accent1" xfId="2" builtinId="29"/>
    <cellStyle name="Accent3" xfId="3" builtinId="37"/>
    <cellStyle name="Accent6" xfId="4" builtinId="49"/>
    <cellStyle name="Normal" xfId="0" builtinId="0"/>
    <cellStyle name="Note" xfId="1" builtinId="10"/>
  </cellStyles>
  <dxfs count="0"/>
  <tableStyles count="0" defaultTableStyle="TableStyleMedium2"/>
  <colors>
    <mruColors>
      <color rgb="FFEEE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of Positive Answers by Category K-2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'Grades K-2'!$I$32:$I$38</c:f>
              <c:strCache>
                <c:ptCount val="7"/>
                <c:pt idx="0">
                  <c:v>Support</c:v>
                </c:pt>
                <c:pt idx="1">
                  <c:v>Transparency</c:v>
                </c:pt>
                <c:pt idx="2">
                  <c:v>Understand</c:v>
                </c:pt>
                <c:pt idx="3">
                  <c:v>Discipline</c:v>
                </c:pt>
                <c:pt idx="4">
                  <c:v>Engage</c:v>
                </c:pt>
                <c:pt idx="5">
                  <c:v>Nurture</c:v>
                </c:pt>
                <c:pt idx="6">
                  <c:v>Trust</c:v>
                </c:pt>
              </c:strCache>
            </c:strRef>
          </c:cat>
          <c:val>
            <c:numRef>
              <c:f>'Grades K-2'!$M$32:$M$38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6835080"/>
        <c:axId val="207982656"/>
        <c:axId val="0"/>
      </c:bar3DChart>
      <c:catAx>
        <c:axId val="206835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7982656"/>
        <c:crosses val="autoZero"/>
        <c:auto val="1"/>
        <c:lblAlgn val="ctr"/>
        <c:lblOffset val="100"/>
        <c:noMultiLvlLbl val="0"/>
      </c:catAx>
      <c:valAx>
        <c:axId val="20798265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206835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1" r="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of Positive Answers</a:t>
            </a:r>
            <a:r>
              <a:rPr lang="en-US" baseline="0"/>
              <a:t> by Category Grades 3-5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'Grades 3-5'!$I$39:$I$45</c:f>
              <c:strCache>
                <c:ptCount val="7"/>
                <c:pt idx="0">
                  <c:v>Support</c:v>
                </c:pt>
                <c:pt idx="1">
                  <c:v>Transparency</c:v>
                </c:pt>
                <c:pt idx="2">
                  <c:v>Understand</c:v>
                </c:pt>
                <c:pt idx="3">
                  <c:v>Discipline</c:v>
                </c:pt>
                <c:pt idx="4">
                  <c:v>Engage</c:v>
                </c:pt>
                <c:pt idx="5">
                  <c:v>Nurture</c:v>
                </c:pt>
                <c:pt idx="6">
                  <c:v>Trust</c:v>
                </c:pt>
              </c:strCache>
            </c:strRef>
          </c:cat>
          <c:val>
            <c:numRef>
              <c:f>'Grades 3-5'!$M$39:$M$45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039576"/>
        <c:axId val="208178032"/>
        <c:axId val="0"/>
      </c:bar3DChart>
      <c:catAx>
        <c:axId val="208039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178032"/>
        <c:crosses val="autoZero"/>
        <c:auto val="1"/>
        <c:lblAlgn val="ctr"/>
        <c:lblOffset val="100"/>
        <c:noMultiLvlLbl val="0"/>
      </c:catAx>
      <c:valAx>
        <c:axId val="208178032"/>
        <c:scaling>
          <c:orientation val="minMax"/>
          <c:max val="1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8039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</a:t>
            </a:r>
            <a:r>
              <a:rPr lang="en-US" baseline="0"/>
              <a:t> of Positive Answers by Category Grades 6-12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'Grades 6-12'!$I$41:$I$47</c:f>
              <c:strCache>
                <c:ptCount val="7"/>
                <c:pt idx="0">
                  <c:v>Support</c:v>
                </c:pt>
                <c:pt idx="1">
                  <c:v>Transparency</c:v>
                </c:pt>
                <c:pt idx="2">
                  <c:v>Understand</c:v>
                </c:pt>
                <c:pt idx="3">
                  <c:v>Discipline</c:v>
                </c:pt>
                <c:pt idx="4">
                  <c:v>Engage</c:v>
                </c:pt>
                <c:pt idx="5">
                  <c:v>Nurture</c:v>
                </c:pt>
                <c:pt idx="6">
                  <c:v>Trust</c:v>
                </c:pt>
              </c:strCache>
            </c:strRef>
          </c:cat>
          <c:val>
            <c:numRef>
              <c:f>'Grades 6-12'!$M$41:$M$47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'Grades 6-12'!$I$41:$I$47</c:f>
              <c:strCache>
                <c:ptCount val="7"/>
                <c:pt idx="0">
                  <c:v>Support</c:v>
                </c:pt>
                <c:pt idx="1">
                  <c:v>Transparency</c:v>
                </c:pt>
                <c:pt idx="2">
                  <c:v>Understand</c:v>
                </c:pt>
                <c:pt idx="3">
                  <c:v>Discipline</c:v>
                </c:pt>
                <c:pt idx="4">
                  <c:v>Engage</c:v>
                </c:pt>
                <c:pt idx="5">
                  <c:v>Nurture</c:v>
                </c:pt>
                <c:pt idx="6">
                  <c:v>Trust</c:v>
                </c:pt>
              </c:strCache>
            </c:strRef>
          </c:cat>
          <c:val>
            <c:numRef>
              <c:f>'Grades 6-12'!$N$41:$N$47</c:f>
              <c:numCache>
                <c:formatCode>0.00%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8290104"/>
        <c:axId val="208389032"/>
        <c:axId val="0"/>
      </c:bar3DChart>
      <c:catAx>
        <c:axId val="208290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389032"/>
        <c:crosses val="autoZero"/>
        <c:auto val="1"/>
        <c:lblAlgn val="ctr"/>
        <c:lblOffset val="100"/>
        <c:noMultiLvlLbl val="0"/>
      </c:catAx>
      <c:valAx>
        <c:axId val="208389032"/>
        <c:scaling>
          <c:orientation val="minMax"/>
          <c:max val="1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8290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609599</xdr:colOff>
      <xdr:row>35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38101</xdr:colOff>
      <xdr:row>36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29936</xdr:rowOff>
    </xdr:from>
    <xdr:to>
      <xdr:col>16</xdr:col>
      <xdr:colOff>229961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8"/>
  <sheetViews>
    <sheetView zoomScale="80" zoomScaleNormal="80" zoomScalePageLayoutView="80" workbookViewId="0">
      <pane xSplit="1" topLeftCell="B1" activePane="topRight" state="frozen"/>
      <selection pane="topRight" activeCell="M19" sqref="M19"/>
    </sheetView>
  </sheetViews>
  <sheetFormatPr defaultColWidth="8.85546875" defaultRowHeight="15" x14ac:dyDescent="0.25"/>
  <cols>
    <col min="1" max="1" width="40.42578125" customWidth="1"/>
    <col min="2" max="31" width="9.42578125" customWidth="1"/>
    <col min="32" max="32" width="10" style="7" customWidth="1"/>
    <col min="35" max="35" width="11.42578125" bestFit="1" customWidth="1"/>
    <col min="39" max="39" width="11.42578125" bestFit="1" customWidth="1"/>
    <col min="40" max="40" width="8.85546875" style="2"/>
  </cols>
  <sheetData>
    <row r="1" spans="1:32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15" t="s">
        <v>119</v>
      </c>
      <c r="Z1" s="115"/>
      <c r="AA1" s="115"/>
      <c r="AB1" s="115"/>
      <c r="AC1" s="115"/>
      <c r="AD1" s="115"/>
      <c r="AE1" s="1"/>
      <c r="AF1" s="5"/>
    </row>
    <row r="2" spans="1:32" ht="21" customHeight="1" x14ac:dyDescent="0.35">
      <c r="A2" s="119" t="s">
        <v>19</v>
      </c>
      <c r="B2" s="1"/>
      <c r="C2" s="1"/>
      <c r="D2" s="1"/>
      <c r="E2" s="1"/>
      <c r="F2" s="1"/>
      <c r="G2" s="1"/>
      <c r="H2" s="28" t="s">
        <v>120</v>
      </c>
      <c r="I2" s="28"/>
      <c r="J2" s="28"/>
      <c r="K2" s="28"/>
      <c r="L2" s="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6" t="s">
        <v>128</v>
      </c>
      <c r="Z2" s="116"/>
      <c r="AA2" s="116"/>
      <c r="AB2" s="116"/>
      <c r="AC2" s="116"/>
      <c r="AD2" s="96"/>
      <c r="AE2" s="1"/>
      <c r="AF2" s="5"/>
    </row>
    <row r="3" spans="1:32" ht="21" x14ac:dyDescent="0.35">
      <c r="A3" s="120"/>
      <c r="B3" s="1"/>
      <c r="C3" s="1"/>
      <c r="D3" s="1"/>
      <c r="E3" s="1"/>
      <c r="F3" s="1"/>
      <c r="G3" s="1"/>
      <c r="H3" s="28" t="s">
        <v>127</v>
      </c>
      <c r="I3" s="28"/>
      <c r="J3" s="28"/>
      <c r="K3" s="28"/>
      <c r="L3" s="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5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5"/>
    </row>
    <row r="5" spans="1:32" ht="12" customHeight="1" x14ac:dyDescent="0.25">
      <c r="A5" s="26"/>
      <c r="B5" s="117" t="s">
        <v>85</v>
      </c>
      <c r="C5" s="117" t="s">
        <v>86</v>
      </c>
      <c r="D5" s="117" t="s">
        <v>87</v>
      </c>
      <c r="E5" s="117" t="s">
        <v>88</v>
      </c>
      <c r="F5" s="117" t="s">
        <v>89</v>
      </c>
      <c r="G5" s="117" t="s">
        <v>90</v>
      </c>
      <c r="H5" s="117" t="s">
        <v>4</v>
      </c>
      <c r="I5" s="117" t="s">
        <v>5</v>
      </c>
      <c r="J5" s="117" t="s">
        <v>6</v>
      </c>
      <c r="K5" s="117" t="s">
        <v>7</v>
      </c>
      <c r="L5" s="117" t="s">
        <v>9</v>
      </c>
      <c r="M5" s="117" t="s">
        <v>10</v>
      </c>
      <c r="N5" s="117" t="s">
        <v>54</v>
      </c>
      <c r="O5" s="117" t="s">
        <v>11</v>
      </c>
      <c r="P5" s="117" t="s">
        <v>12</v>
      </c>
      <c r="Q5" s="117" t="s">
        <v>13</v>
      </c>
      <c r="R5" s="117" t="s">
        <v>14</v>
      </c>
      <c r="S5" s="117" t="s">
        <v>15</v>
      </c>
      <c r="T5" s="117" t="s">
        <v>16</v>
      </c>
      <c r="U5" s="117" t="s">
        <v>8</v>
      </c>
      <c r="V5" s="117" t="s">
        <v>27</v>
      </c>
      <c r="W5" s="117" t="s">
        <v>28</v>
      </c>
      <c r="X5" s="117" t="s">
        <v>29</v>
      </c>
      <c r="Y5" s="117" t="s">
        <v>30</v>
      </c>
      <c r="Z5" s="117" t="s">
        <v>31</v>
      </c>
      <c r="AA5" s="117" t="s">
        <v>32</v>
      </c>
      <c r="AB5" s="117" t="s">
        <v>33</v>
      </c>
      <c r="AC5" s="117" t="s">
        <v>34</v>
      </c>
      <c r="AD5" s="117" t="s">
        <v>35</v>
      </c>
      <c r="AE5" s="117" t="s">
        <v>36</v>
      </c>
      <c r="AF5" s="113" t="s">
        <v>91</v>
      </c>
    </row>
    <row r="6" spans="1:32" ht="24" customHeight="1" x14ac:dyDescent="0.5">
      <c r="A6" s="29" t="s">
        <v>20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4"/>
    </row>
    <row r="7" spans="1:32" ht="27.75" customHeight="1" x14ac:dyDescent="0.25">
      <c r="A7" s="70" t="s">
        <v>104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6">
        <f>IF(SUM(B7:AE7)=0,0,AVERAGE(B7:AE7))</f>
        <v>0</v>
      </c>
    </row>
    <row r="8" spans="1:32" ht="27.75" customHeight="1" x14ac:dyDescent="0.25">
      <c r="A8" s="70" t="s">
        <v>105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6">
        <f>IF(SUM(B8:AE8)=0,0,AVERAGE(B8:AE8))</f>
        <v>0</v>
      </c>
    </row>
    <row r="9" spans="1:32" ht="27.75" customHeight="1" x14ac:dyDescent="0.25">
      <c r="A9" s="70" t="s">
        <v>106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6">
        <f t="shared" ref="AF9:AF28" si="0">IF(SUM(B9:AE9)=0,0,AVERAGE(B9:AE9))</f>
        <v>0</v>
      </c>
    </row>
    <row r="10" spans="1:32" ht="27.75" customHeight="1" x14ac:dyDescent="0.25">
      <c r="A10" s="71" t="s">
        <v>107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6">
        <f t="shared" si="0"/>
        <v>0</v>
      </c>
    </row>
    <row r="11" spans="1:32" ht="27.75" customHeight="1" x14ac:dyDescent="0.5">
      <c r="A11" s="72" t="s">
        <v>21</v>
      </c>
      <c r="B11" s="3"/>
      <c r="C11" s="3"/>
      <c r="D11" s="3"/>
      <c r="E11" s="3"/>
      <c r="F11" s="3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6"/>
    </row>
    <row r="12" spans="1:32" ht="27.75" customHeight="1" x14ac:dyDescent="0.25">
      <c r="A12" s="71" t="s">
        <v>108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6">
        <f t="shared" si="0"/>
        <v>0</v>
      </c>
    </row>
    <row r="13" spans="1:32" ht="27.75" customHeight="1" x14ac:dyDescent="0.25">
      <c r="A13" s="73" t="s">
        <v>109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6">
        <f t="shared" si="0"/>
        <v>0</v>
      </c>
    </row>
    <row r="14" spans="1:32" ht="27.75" customHeight="1" x14ac:dyDescent="0.5">
      <c r="A14" s="74" t="s">
        <v>22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6"/>
    </row>
    <row r="15" spans="1:32" ht="27.75" customHeight="1" x14ac:dyDescent="0.25">
      <c r="A15" s="75" t="s">
        <v>110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6">
        <f t="shared" si="0"/>
        <v>0</v>
      </c>
    </row>
    <row r="16" spans="1:32" ht="27.75" customHeight="1" x14ac:dyDescent="0.5">
      <c r="A16" s="74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6"/>
    </row>
    <row r="17" spans="1:32" ht="27.75" customHeight="1" x14ac:dyDescent="0.25">
      <c r="A17" s="73" t="s">
        <v>111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6">
        <f t="shared" si="0"/>
        <v>0</v>
      </c>
    </row>
    <row r="18" spans="1:32" ht="27.75" customHeight="1" x14ac:dyDescent="0.25">
      <c r="A18" s="75" t="s">
        <v>112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6">
        <f t="shared" si="0"/>
        <v>0</v>
      </c>
    </row>
    <row r="19" spans="1:32" ht="27.75" customHeight="1" x14ac:dyDescent="0.25">
      <c r="A19" s="73" t="s">
        <v>113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6">
        <f t="shared" si="0"/>
        <v>0</v>
      </c>
    </row>
    <row r="20" spans="1:32" ht="27.75" customHeight="1" x14ac:dyDescent="0.5">
      <c r="A20" s="76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6"/>
    </row>
    <row r="21" spans="1:32" ht="27.75" customHeight="1" x14ac:dyDescent="0.25">
      <c r="A21" s="73" t="s">
        <v>121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6">
        <f t="shared" si="0"/>
        <v>0</v>
      </c>
    </row>
    <row r="22" spans="1:32" ht="27.75" customHeight="1" x14ac:dyDescent="0.5">
      <c r="A22" s="76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6"/>
    </row>
    <row r="23" spans="1:32" ht="27.75" customHeight="1" x14ac:dyDescent="0.25">
      <c r="A23" s="73" t="s">
        <v>114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6">
        <f t="shared" si="0"/>
        <v>0</v>
      </c>
    </row>
    <row r="24" spans="1:32" ht="27.75" customHeight="1" x14ac:dyDescent="0.25">
      <c r="A24" s="77" t="s">
        <v>115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6">
        <f t="shared" si="0"/>
        <v>0</v>
      </c>
    </row>
    <row r="25" spans="1:32" ht="27.75" customHeight="1" x14ac:dyDescent="0.25">
      <c r="A25" s="73" t="s">
        <v>116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6">
        <f t="shared" si="0"/>
        <v>0</v>
      </c>
    </row>
    <row r="26" spans="1:32" ht="27.75" customHeight="1" x14ac:dyDescent="0.25">
      <c r="A26" s="77" t="s">
        <v>117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6">
        <f t="shared" si="0"/>
        <v>0</v>
      </c>
    </row>
    <row r="27" spans="1:32" ht="27.75" customHeight="1" x14ac:dyDescent="0.5">
      <c r="A27" s="78" t="s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6"/>
    </row>
    <row r="28" spans="1:32" ht="27.75" customHeight="1" x14ac:dyDescent="0.25">
      <c r="A28" s="77" t="s">
        <v>118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6">
        <f t="shared" si="0"/>
        <v>0</v>
      </c>
    </row>
    <row r="29" spans="1:32" ht="24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6"/>
    </row>
    <row r="31" spans="1:32" x14ac:dyDescent="0.25">
      <c r="E31" s="9" t="s">
        <v>93</v>
      </c>
      <c r="F31" s="10"/>
      <c r="G31" s="11">
        <f>IF(SUM(B7:AE10)=0,0,AVERAGE(B7:AE10))</f>
        <v>0</v>
      </c>
      <c r="I31" s="9"/>
      <c r="J31" s="10"/>
      <c r="K31" s="10" t="s">
        <v>17</v>
      </c>
      <c r="L31" s="20" t="s">
        <v>3</v>
      </c>
      <c r="M31" s="21" t="s">
        <v>18</v>
      </c>
      <c r="N31" s="68"/>
    </row>
    <row r="32" spans="1:32" x14ac:dyDescent="0.25">
      <c r="E32" s="12" t="s">
        <v>92</v>
      </c>
      <c r="F32" s="13"/>
      <c r="G32" s="14">
        <f>IF(SUM(B12:AE13)=0,0,AVERAGE(B12:AE13))</f>
        <v>0</v>
      </c>
      <c r="I32" s="12" t="s">
        <v>84</v>
      </c>
      <c r="J32" s="13"/>
      <c r="K32" s="18">
        <f>COUNTIF(B7:AE10,"=2")</f>
        <v>0</v>
      </c>
      <c r="L32" s="22">
        <f>COUNT(B7:AE10)</f>
        <v>0</v>
      </c>
      <c r="M32" s="23">
        <f>IF(L32=0,0,K32/L32)</f>
        <v>0</v>
      </c>
      <c r="N32" s="69"/>
    </row>
    <row r="33" spans="5:14" x14ac:dyDescent="0.25">
      <c r="E33" s="12" t="s">
        <v>94</v>
      </c>
      <c r="F33" s="13"/>
      <c r="G33" s="14">
        <f>IF(SUM(B15:AE15)=0,0,AVERAGE(B15:AE15))</f>
        <v>0</v>
      </c>
      <c r="I33" s="12" t="s">
        <v>78</v>
      </c>
      <c r="J33" s="13"/>
      <c r="K33" s="18">
        <f>COUNTIF(B12:AE13, "=2")</f>
        <v>0</v>
      </c>
      <c r="L33" s="22">
        <f>COUNT(B12:AE13)</f>
        <v>0</v>
      </c>
      <c r="M33" s="23">
        <f>IF(L33=0,0,K33/L33)</f>
        <v>0</v>
      </c>
      <c r="N33" s="69"/>
    </row>
    <row r="34" spans="5:14" x14ac:dyDescent="0.25">
      <c r="E34" s="12" t="s">
        <v>95</v>
      </c>
      <c r="F34" s="13"/>
      <c r="G34" s="14">
        <f>IF(SUM(B17:AE19)=0,0,AVERAGE(B17:AE19))</f>
        <v>0</v>
      </c>
      <c r="I34" s="12" t="s">
        <v>79</v>
      </c>
      <c r="J34" s="13"/>
      <c r="K34" s="18">
        <f>COUNTIF(B15:AE15,"=2")</f>
        <v>0</v>
      </c>
      <c r="L34" s="22">
        <f>COUNT(B15:AE15)</f>
        <v>0</v>
      </c>
      <c r="M34" s="23">
        <f>IF(L34=0,0,K34/L34)</f>
        <v>0</v>
      </c>
      <c r="N34" s="69"/>
    </row>
    <row r="35" spans="5:14" x14ac:dyDescent="0.25">
      <c r="E35" s="12" t="s">
        <v>0</v>
      </c>
      <c r="F35" s="13"/>
      <c r="G35" s="14">
        <f>IF(SUM(B21:AE21)=0,0,AVERAGE(B21:AE21))</f>
        <v>0</v>
      </c>
      <c r="I35" s="12" t="s">
        <v>80</v>
      </c>
      <c r="J35" s="13"/>
      <c r="K35" s="18">
        <f>(COUNTIF(B17:AE17,"=2")+COUNTIF(B18:AE18,"=1")+COUNTIF(B19:AE19,"=2"))</f>
        <v>0</v>
      </c>
      <c r="L35" s="22">
        <f>COUNT(B17:AE19)</f>
        <v>0</v>
      </c>
      <c r="M35" s="23">
        <f>IF(L35=0,0,K35/L35)</f>
        <v>0</v>
      </c>
      <c r="N35" s="69"/>
    </row>
    <row r="36" spans="5:14" x14ac:dyDescent="0.25">
      <c r="E36" s="12" t="s">
        <v>1</v>
      </c>
      <c r="F36" s="13"/>
      <c r="G36" s="14">
        <f>IF(SUM(B23:AE26)=0,0,AVERAGE(B23:AE26))</f>
        <v>0</v>
      </c>
      <c r="I36" s="12" t="s">
        <v>81</v>
      </c>
      <c r="J36" s="13"/>
      <c r="K36" s="18">
        <f>COUNTIF(B21:AE21, "=2")</f>
        <v>0</v>
      </c>
      <c r="L36" s="22">
        <f>COUNT(B21:AE21)</f>
        <v>0</v>
      </c>
      <c r="M36" s="23">
        <f t="shared" ref="M36:M38" si="1">IF(L36=0,0,K36/L36)</f>
        <v>0</v>
      </c>
      <c r="N36" s="69"/>
    </row>
    <row r="37" spans="5:14" x14ac:dyDescent="0.25">
      <c r="E37" s="15" t="s">
        <v>2</v>
      </c>
      <c r="F37" s="16"/>
      <c r="G37" s="17">
        <f>IF(SUM(B28:AE28)=0,0,AVERAGE(B28:AE28))</f>
        <v>0</v>
      </c>
      <c r="I37" s="12" t="s">
        <v>82</v>
      </c>
      <c r="J37" s="13"/>
      <c r="K37" s="18">
        <f>COUNTIF(B23:AE26, "=2")</f>
        <v>0</v>
      </c>
      <c r="L37" s="22">
        <f>COUNT(B23:AE26)</f>
        <v>0</v>
      </c>
      <c r="M37" s="23">
        <f t="shared" si="1"/>
        <v>0</v>
      </c>
      <c r="N37" s="69"/>
    </row>
    <row r="38" spans="5:14" x14ac:dyDescent="0.25">
      <c r="I38" s="15" t="s">
        <v>83</v>
      </c>
      <c r="J38" s="16"/>
      <c r="K38" s="19">
        <f>COUNTIF(B28:AE28, "=2")</f>
        <v>0</v>
      </c>
      <c r="L38" s="24">
        <f>COUNT(B28:AE28)</f>
        <v>0</v>
      </c>
      <c r="M38" s="25">
        <f t="shared" si="1"/>
        <v>0</v>
      </c>
      <c r="N38" s="69"/>
    </row>
  </sheetData>
  <mergeCells count="34">
    <mergeCell ref="A2:A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O5:O6"/>
    <mergeCell ref="P5:P6"/>
    <mergeCell ref="N5:N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F5:AF6"/>
    <mergeCell ref="Y1:AD1"/>
    <mergeCell ref="Y2:AC2"/>
    <mergeCell ref="AA5:AA6"/>
    <mergeCell ref="AB5:AB6"/>
    <mergeCell ref="AC5:AC6"/>
    <mergeCell ref="AD5:AD6"/>
    <mergeCell ref="AE5:AE6"/>
  </mergeCells>
  <phoneticPr fontId="13" type="noConversion"/>
  <dataValidations count="2">
    <dataValidation type="whole" allowBlank="1" showInputMessage="1" showErrorMessage="1" errorTitle="Number Required" error="Please enter a 0, 1, or 2" sqref="AE20">
      <formula1>0</formula1>
      <formula2>2</formula2>
    </dataValidation>
    <dataValidation type="whole" allowBlank="1" showInputMessage="1" showErrorMessage="1" errorTitle="Numbers Only" error="Please enter a value 1, or 2." sqref="B21:AE21 B15:AE15 B7:AE10 B12:AE13 B23:AE26 B17:AE19 B28:AE28">
      <formula1>1</formula1>
      <formula2>2</formula2>
    </dataValidation>
  </dataValidations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O42"/>
  <sheetViews>
    <sheetView workbookViewId="0">
      <selection activeCell="L39" sqref="L39"/>
    </sheetView>
  </sheetViews>
  <sheetFormatPr defaultColWidth="8.85546875" defaultRowHeight="15" x14ac:dyDescent="0.25"/>
  <cols>
    <col min="13" max="13" width="3.28515625" customWidth="1"/>
    <col min="14" max="14" width="13.42578125" customWidth="1"/>
    <col min="15" max="15" width="3.85546875" customWidth="1"/>
  </cols>
  <sheetData>
    <row r="5" spans="15:15" x14ac:dyDescent="0.25">
      <c r="O5" s="27"/>
    </row>
    <row r="11" spans="15:15" x14ac:dyDescent="0.25">
      <c r="O11" s="27"/>
    </row>
    <row r="16" spans="15:15" x14ac:dyDescent="0.25">
      <c r="O16" s="27"/>
    </row>
    <row r="17" spans="14:15" x14ac:dyDescent="0.25">
      <c r="O17" s="27"/>
    </row>
    <row r="18" spans="14:15" x14ac:dyDescent="0.25">
      <c r="O18" s="27"/>
    </row>
    <row r="19" spans="14:15" x14ac:dyDescent="0.25">
      <c r="O19" s="27"/>
    </row>
    <row r="20" spans="14:15" x14ac:dyDescent="0.25">
      <c r="O20" s="27"/>
    </row>
    <row r="22" spans="14:15" x14ac:dyDescent="0.25">
      <c r="O22" s="27"/>
    </row>
    <row r="23" spans="14:15" x14ac:dyDescent="0.25">
      <c r="O23" s="27"/>
    </row>
    <row r="24" spans="14:15" x14ac:dyDescent="0.25">
      <c r="O24" s="27"/>
    </row>
    <row r="25" spans="14:15" x14ac:dyDescent="0.25">
      <c r="O25" s="27"/>
    </row>
    <row r="26" spans="14:15" x14ac:dyDescent="0.25">
      <c r="N26" s="30"/>
    </row>
    <row r="27" spans="14:15" x14ac:dyDescent="0.25">
      <c r="N27" s="30"/>
    </row>
    <row r="28" spans="14:15" x14ac:dyDescent="0.25">
      <c r="N28" s="30"/>
    </row>
    <row r="29" spans="14:15" x14ac:dyDescent="0.25">
      <c r="N29" s="30"/>
    </row>
    <row r="39" spans="4:9" x14ac:dyDescent="0.25">
      <c r="D39" s="97" t="s">
        <v>122</v>
      </c>
      <c r="E39" s="97"/>
      <c r="F39" s="97"/>
      <c r="G39" s="97"/>
      <c r="H39" s="97"/>
      <c r="I39" s="97"/>
    </row>
    <row r="40" spans="4:9" x14ac:dyDescent="0.25">
      <c r="D40" s="97" t="s">
        <v>123</v>
      </c>
      <c r="E40" s="97"/>
      <c r="F40" s="97"/>
      <c r="G40" s="97"/>
      <c r="H40" s="97"/>
      <c r="I40" s="97"/>
    </row>
    <row r="41" spans="4:9" x14ac:dyDescent="0.25">
      <c r="D41" s="97" t="s">
        <v>124</v>
      </c>
      <c r="E41" s="97" t="s">
        <v>125</v>
      </c>
      <c r="F41" s="97"/>
      <c r="G41" s="97"/>
      <c r="H41" s="97"/>
      <c r="I41" s="97"/>
    </row>
    <row r="42" spans="4:9" x14ac:dyDescent="0.25">
      <c r="D42" s="97"/>
      <c r="E42" s="97" t="s">
        <v>126</v>
      </c>
      <c r="F42" s="97"/>
      <c r="G42" s="97"/>
      <c r="H42" s="97"/>
      <c r="I42" s="97"/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5"/>
  <sheetViews>
    <sheetView tabSelected="1" zoomScale="80" zoomScaleNormal="80" zoomScalePageLayoutView="80" workbookViewId="0">
      <pane xSplit="1" topLeftCell="B1" activePane="topRight" state="frozen"/>
      <selection pane="topRight" activeCell="Z20" sqref="Z20"/>
    </sheetView>
  </sheetViews>
  <sheetFormatPr defaultColWidth="8.85546875" defaultRowHeight="15" x14ac:dyDescent="0.25"/>
  <cols>
    <col min="1" max="1" width="44.140625" customWidth="1"/>
    <col min="2" max="31" width="9.28515625" customWidth="1"/>
    <col min="32" max="32" width="10.28515625" style="7" customWidth="1"/>
    <col min="33" max="33" width="12" customWidth="1"/>
    <col min="35" max="35" width="11.42578125" bestFit="1" customWidth="1"/>
    <col min="39" max="39" width="11.42578125" bestFit="1" customWidth="1"/>
    <col min="40" max="40" width="8.85546875" style="2"/>
  </cols>
  <sheetData>
    <row r="1" spans="1:32" ht="15" customHeight="1" x14ac:dyDescent="0.25">
      <c r="A1" s="57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21" t="s">
        <v>119</v>
      </c>
      <c r="Z1" s="121"/>
      <c r="AA1" s="121"/>
      <c r="AB1" s="121"/>
      <c r="AC1" s="121"/>
      <c r="AD1" s="121"/>
      <c r="AE1" s="31"/>
      <c r="AF1" s="32"/>
    </row>
    <row r="2" spans="1:32" ht="21" customHeight="1" x14ac:dyDescent="0.35">
      <c r="A2" s="126" t="s">
        <v>19</v>
      </c>
      <c r="B2" s="31"/>
      <c r="C2" s="31"/>
      <c r="D2" s="31"/>
      <c r="E2" s="54"/>
      <c r="F2" s="54"/>
      <c r="G2" s="54"/>
      <c r="H2" s="55" t="s">
        <v>102</v>
      </c>
      <c r="I2" s="55"/>
      <c r="J2" s="55"/>
      <c r="K2" s="55"/>
      <c r="L2" s="33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122" t="s">
        <v>128</v>
      </c>
      <c r="Z2" s="122"/>
      <c r="AA2" s="122"/>
      <c r="AB2" s="122"/>
      <c r="AC2" s="122"/>
      <c r="AD2" s="122"/>
      <c r="AE2" s="31"/>
      <c r="AF2" s="32"/>
    </row>
    <row r="3" spans="1:32" ht="21" x14ac:dyDescent="0.35">
      <c r="A3" s="127"/>
      <c r="B3" s="31"/>
      <c r="C3" s="31"/>
      <c r="D3" s="31"/>
      <c r="E3" s="54"/>
      <c r="F3" s="54"/>
      <c r="G3" s="54"/>
      <c r="H3" s="31"/>
      <c r="I3" s="55"/>
      <c r="J3" s="55" t="s">
        <v>53</v>
      </c>
      <c r="K3" s="55"/>
      <c r="L3" s="33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2"/>
    </row>
    <row r="4" spans="1:32" x14ac:dyDescent="0.25">
      <c r="A4" s="57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2"/>
    </row>
    <row r="5" spans="1:32" ht="12" customHeight="1" x14ac:dyDescent="0.25">
      <c r="A5" s="128" t="s">
        <v>20</v>
      </c>
      <c r="B5" s="124" t="s">
        <v>85</v>
      </c>
      <c r="C5" s="124" t="s">
        <v>86</v>
      </c>
      <c r="D5" s="124" t="s">
        <v>87</v>
      </c>
      <c r="E5" s="124" t="s">
        <v>88</v>
      </c>
      <c r="F5" s="124" t="s">
        <v>89</v>
      </c>
      <c r="G5" s="124" t="s">
        <v>90</v>
      </c>
      <c r="H5" s="124" t="s">
        <v>4</v>
      </c>
      <c r="I5" s="124" t="s">
        <v>5</v>
      </c>
      <c r="J5" s="124" t="s">
        <v>6</v>
      </c>
      <c r="K5" s="124" t="s">
        <v>7</v>
      </c>
      <c r="L5" s="124" t="s">
        <v>9</v>
      </c>
      <c r="M5" s="124" t="s">
        <v>10</v>
      </c>
      <c r="N5" s="124" t="s">
        <v>54</v>
      </c>
      <c r="O5" s="124" t="s">
        <v>11</v>
      </c>
      <c r="P5" s="124" t="s">
        <v>12</v>
      </c>
      <c r="Q5" s="124" t="s">
        <v>13</v>
      </c>
      <c r="R5" s="124" t="s">
        <v>14</v>
      </c>
      <c r="S5" s="124" t="s">
        <v>15</v>
      </c>
      <c r="T5" s="124" t="s">
        <v>16</v>
      </c>
      <c r="U5" s="124" t="s">
        <v>8</v>
      </c>
      <c r="V5" s="124" t="s">
        <v>27</v>
      </c>
      <c r="W5" s="124" t="s">
        <v>28</v>
      </c>
      <c r="X5" s="124" t="s">
        <v>29</v>
      </c>
      <c r="Y5" s="124" t="s">
        <v>30</v>
      </c>
      <c r="Z5" s="124" t="s">
        <v>31</v>
      </c>
      <c r="AA5" s="124" t="s">
        <v>32</v>
      </c>
      <c r="AB5" s="124" t="s">
        <v>33</v>
      </c>
      <c r="AC5" s="124" t="s">
        <v>34</v>
      </c>
      <c r="AD5" s="124" t="s">
        <v>35</v>
      </c>
      <c r="AE5" s="124" t="s">
        <v>36</v>
      </c>
      <c r="AF5" s="123" t="s">
        <v>91</v>
      </c>
    </row>
    <row r="6" spans="1:32" ht="16.5" customHeight="1" x14ac:dyDescent="0.25">
      <c r="A6" s="129"/>
      <c r="B6" s="125"/>
      <c r="C6" s="125"/>
      <c r="D6" s="125"/>
      <c r="E6" s="125"/>
      <c r="F6" s="125"/>
      <c r="G6" s="125"/>
      <c r="H6" s="125"/>
      <c r="I6" s="125"/>
      <c r="J6" s="125"/>
      <c r="K6" s="130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3"/>
    </row>
    <row r="7" spans="1:32" ht="30" customHeight="1" x14ac:dyDescent="0.25">
      <c r="A7" s="60" t="s">
        <v>37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34">
        <f>IF(SUM(B7:AE7)=0,0,AVERAGE(B7:AE7))</f>
        <v>0</v>
      </c>
    </row>
    <row r="8" spans="1:32" ht="30" customHeight="1" x14ac:dyDescent="0.25">
      <c r="A8" s="60" t="s">
        <v>38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34">
        <f t="shared" ref="AF8:AF9" si="0">IF(SUM(B8:AE8)=0,0,AVERAGE(B8:AE8))</f>
        <v>0</v>
      </c>
    </row>
    <row r="9" spans="1:32" ht="30" customHeight="1" x14ac:dyDescent="0.25">
      <c r="A9" s="60" t="s">
        <v>39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34">
        <f t="shared" si="0"/>
        <v>0</v>
      </c>
    </row>
    <row r="10" spans="1:32" ht="30" customHeight="1" x14ac:dyDescent="0.5">
      <c r="A10" s="61" t="s">
        <v>21</v>
      </c>
      <c r="B10" s="35"/>
      <c r="C10" s="35"/>
      <c r="D10" s="35"/>
      <c r="E10" s="35"/>
      <c r="F10" s="35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4"/>
    </row>
    <row r="11" spans="1:32" ht="30" customHeight="1" x14ac:dyDescent="0.25">
      <c r="A11" s="59" t="s">
        <v>40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34">
        <f t="shared" ref="AF11:AF14" si="1">IF(SUM(B11:AE11)=0,0,AVERAGE(B11:AE11))</f>
        <v>0</v>
      </c>
    </row>
    <row r="12" spans="1:32" ht="30" customHeight="1" x14ac:dyDescent="0.25">
      <c r="A12" s="58" t="s">
        <v>41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34">
        <f t="shared" si="1"/>
        <v>0</v>
      </c>
    </row>
    <row r="13" spans="1:32" ht="30" customHeight="1" x14ac:dyDescent="0.25">
      <c r="A13" s="58" t="s">
        <v>42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34">
        <f t="shared" si="1"/>
        <v>0</v>
      </c>
    </row>
    <row r="14" spans="1:32" ht="30" customHeight="1" x14ac:dyDescent="0.25">
      <c r="A14" s="58" t="s">
        <v>43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34">
        <f t="shared" si="1"/>
        <v>0</v>
      </c>
    </row>
    <row r="15" spans="1:32" ht="30" customHeight="1" x14ac:dyDescent="0.5">
      <c r="A15" s="62" t="s">
        <v>22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4"/>
    </row>
    <row r="16" spans="1:32" ht="30" customHeight="1" x14ac:dyDescent="0.25">
      <c r="A16" s="63" t="s">
        <v>44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34">
        <f t="shared" ref="AF16:AF17" si="2">IF(SUM(B16:AE16)=0,0,AVERAGE(B16:AE16))</f>
        <v>0</v>
      </c>
    </row>
    <row r="17" spans="1:36" ht="30" customHeight="1" x14ac:dyDescent="0.25">
      <c r="A17" s="59" t="s">
        <v>45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34">
        <f t="shared" si="2"/>
        <v>0</v>
      </c>
    </row>
    <row r="18" spans="1:36" ht="30" customHeight="1" x14ac:dyDescent="0.5">
      <c r="A18" s="62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4"/>
    </row>
    <row r="19" spans="1:36" ht="30" customHeight="1" x14ac:dyDescent="0.25">
      <c r="A19" s="58" t="s">
        <v>46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34">
        <f t="shared" ref="AF19:AF20" si="3">IF(SUM(B19:AE19)=0,0,AVERAGE(B19:AE19))</f>
        <v>0</v>
      </c>
    </row>
    <row r="20" spans="1:36" ht="30" customHeight="1" x14ac:dyDescent="0.25">
      <c r="A20" s="63" t="s">
        <v>47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34">
        <f t="shared" si="3"/>
        <v>0</v>
      </c>
    </row>
    <row r="21" spans="1:36" ht="30" customHeight="1" x14ac:dyDescent="0.25">
      <c r="A21" s="58" t="s">
        <v>72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34">
        <f>IF(SUM(B21:AE21)=0,0,AVERAGE(B21:AE21))</f>
        <v>0</v>
      </c>
      <c r="AG21" s="67">
        <f>IF(SUM(B22:AE22)=0,0,AVERAGE(B22:AE22))</f>
        <v>0</v>
      </c>
      <c r="AH21" s="54" t="s">
        <v>56</v>
      </c>
      <c r="AI21" s="31"/>
      <c r="AJ21" s="31"/>
    </row>
    <row r="22" spans="1:36" ht="30" hidden="1" customHeight="1" x14ac:dyDescent="0.25">
      <c r="A22" s="63" t="s">
        <v>55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4">
        <f>IF(SUM(B22:AE22)=0,0,AVERAGE(B22:AE22))</f>
        <v>0</v>
      </c>
    </row>
    <row r="23" spans="1:36" ht="30" customHeight="1" x14ac:dyDescent="0.5">
      <c r="A23" s="64" t="s">
        <v>24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4"/>
    </row>
    <row r="24" spans="1:36" ht="30" customHeight="1" x14ac:dyDescent="0.25">
      <c r="A24" s="58" t="s">
        <v>48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34">
        <f t="shared" ref="AF24:AF26" si="4">IF(SUM(B24:AE24)=0,0,AVERAGE(B24:AE24))</f>
        <v>0</v>
      </c>
    </row>
    <row r="25" spans="1:36" ht="30" customHeight="1" x14ac:dyDescent="0.25">
      <c r="A25" s="58" t="s">
        <v>49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34">
        <f t="shared" si="4"/>
        <v>0</v>
      </c>
    </row>
    <row r="26" spans="1:36" ht="30" customHeight="1" x14ac:dyDescent="0.25">
      <c r="A26" s="58" t="s">
        <v>50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34">
        <f t="shared" si="4"/>
        <v>0</v>
      </c>
    </row>
    <row r="27" spans="1:36" ht="30" customHeight="1" x14ac:dyDescent="0.5">
      <c r="A27" s="64" t="s">
        <v>25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4"/>
    </row>
    <row r="28" spans="1:36" ht="30" customHeight="1" x14ac:dyDescent="0.25">
      <c r="A28" s="58" t="s">
        <v>51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34">
        <f t="shared" ref="AF28:AF31" si="5">IF(SUM(B28:AE28)=0,0,AVERAGE(B28:AE28))</f>
        <v>0</v>
      </c>
    </row>
    <row r="29" spans="1:36" ht="30" customHeight="1" x14ac:dyDescent="0.25">
      <c r="A29" s="65" t="s">
        <v>52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34">
        <f t="shared" si="5"/>
        <v>0</v>
      </c>
    </row>
    <row r="30" spans="1:36" ht="30" customHeight="1" x14ac:dyDescent="0.25">
      <c r="A30" s="58" t="s">
        <v>129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34">
        <f t="shared" si="5"/>
        <v>0</v>
      </c>
    </row>
    <row r="31" spans="1:36" ht="30" customHeight="1" x14ac:dyDescent="0.25">
      <c r="A31" s="65" t="s">
        <v>130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34">
        <f t="shared" si="5"/>
        <v>0</v>
      </c>
    </row>
    <row r="32" spans="1:36" ht="30" customHeight="1" x14ac:dyDescent="0.5">
      <c r="A32" s="66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4"/>
    </row>
    <row r="33" spans="1:32" ht="30" customHeight="1" x14ac:dyDescent="0.25">
      <c r="A33" s="65" t="s">
        <v>131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34">
        <f t="shared" ref="AF33:AF35" si="6">IF(SUM(B33:AE33)=0,0,AVERAGE(B33:AE33))</f>
        <v>0</v>
      </c>
    </row>
    <row r="34" spans="1:32" ht="30" customHeight="1" x14ac:dyDescent="0.25">
      <c r="A34" s="65" t="s">
        <v>132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34">
        <f t="shared" si="6"/>
        <v>0</v>
      </c>
    </row>
    <row r="35" spans="1:32" ht="30" customHeight="1" x14ac:dyDescent="0.25">
      <c r="A35" s="65" t="s">
        <v>133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34">
        <f t="shared" si="6"/>
        <v>0</v>
      </c>
    </row>
    <row r="36" spans="1:32" ht="30" customHeight="1" x14ac:dyDescent="0.25">
      <c r="A36" s="5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4"/>
    </row>
    <row r="38" spans="1:32" x14ac:dyDescent="0.25">
      <c r="E38" s="37" t="s">
        <v>93</v>
      </c>
      <c r="F38" s="38"/>
      <c r="G38" s="39">
        <f>IF(SUM(B7:AE9)=0,0,AVERAGE(B7:AE9))</f>
        <v>0</v>
      </c>
      <c r="I38" s="37"/>
      <c r="J38" s="38"/>
      <c r="K38" s="38" t="s">
        <v>17</v>
      </c>
      <c r="L38" s="45" t="s">
        <v>3</v>
      </c>
      <c r="M38" s="46" t="s">
        <v>18</v>
      </c>
    </row>
    <row r="39" spans="1:32" x14ac:dyDescent="0.25">
      <c r="E39" s="40" t="s">
        <v>92</v>
      </c>
      <c r="F39" s="41"/>
      <c r="G39" s="42">
        <f>IF(SUM(B11:AE14)=0,0,AVERAGE(B11:AE14))</f>
        <v>0</v>
      </c>
      <c r="I39" s="40" t="s">
        <v>84</v>
      </c>
      <c r="J39" s="41"/>
      <c r="K39" s="47">
        <f>COUNTIF(B7:AE9,"&gt;=4")</f>
        <v>0</v>
      </c>
      <c r="L39" s="48">
        <f>COUNT(B7:AE9)</f>
        <v>0</v>
      </c>
      <c r="M39" s="49">
        <f>IF(L39=0,0,K39/L39)</f>
        <v>0</v>
      </c>
    </row>
    <row r="40" spans="1:32" x14ac:dyDescent="0.25">
      <c r="E40" s="40" t="s">
        <v>94</v>
      </c>
      <c r="F40" s="41"/>
      <c r="G40" s="42">
        <f>IF(SUM(B16:AE17)=0,0,AVERAGE(B16:AE17))</f>
        <v>0</v>
      </c>
      <c r="I40" s="40" t="s">
        <v>78</v>
      </c>
      <c r="J40" s="41"/>
      <c r="K40" s="47">
        <f>COUNTIF(B11:AE14, "&gt;=4")</f>
        <v>0</v>
      </c>
      <c r="L40" s="48">
        <f>COUNT(B11:AE14)</f>
        <v>0</v>
      </c>
      <c r="M40" s="49">
        <f t="shared" ref="M40:M45" si="7">IF(L40=0,0,K40/L40)</f>
        <v>0</v>
      </c>
    </row>
    <row r="41" spans="1:32" x14ac:dyDescent="0.25">
      <c r="E41" s="40" t="s">
        <v>95</v>
      </c>
      <c r="F41" s="41"/>
      <c r="G41" s="42">
        <f>IF(SUM(B19:AE21)=0,0,AVERAGE(B19:AE20,B22:AE22))</f>
        <v>0</v>
      </c>
      <c r="I41" s="40" t="s">
        <v>79</v>
      </c>
      <c r="J41" s="41"/>
      <c r="K41" s="47">
        <f>COUNTIF(B16:AE17,"&gt;=4")</f>
        <v>0</v>
      </c>
      <c r="L41" s="48">
        <f>COUNT(B16:AE17)</f>
        <v>0</v>
      </c>
      <c r="M41" s="49">
        <f t="shared" si="7"/>
        <v>0</v>
      </c>
    </row>
    <row r="42" spans="1:32" x14ac:dyDescent="0.25">
      <c r="E42" s="40" t="s">
        <v>0</v>
      </c>
      <c r="F42" s="41"/>
      <c r="G42" s="42">
        <f>IF(SUM(B24:AE26)=0,0,AVERAGE(B24:AE26))</f>
        <v>0</v>
      </c>
      <c r="I42" s="40" t="s">
        <v>80</v>
      </c>
      <c r="J42" s="41"/>
      <c r="K42" s="47">
        <f>COUNTIF(B19:AE20,"&gt;=4")+COUNTIF(B22:AE22,"&gt;=4")</f>
        <v>0</v>
      </c>
      <c r="L42" s="48">
        <f>COUNT(B19:AE21)</f>
        <v>0</v>
      </c>
      <c r="M42" s="49">
        <f t="shared" si="7"/>
        <v>0</v>
      </c>
    </row>
    <row r="43" spans="1:32" x14ac:dyDescent="0.25">
      <c r="E43" s="40" t="s">
        <v>1</v>
      </c>
      <c r="F43" s="41"/>
      <c r="G43" s="42">
        <f>IF(SUM(B28:AE31)=0,0,AVERAGE(B28:AE31))</f>
        <v>0</v>
      </c>
      <c r="I43" s="40" t="s">
        <v>81</v>
      </c>
      <c r="J43" s="41"/>
      <c r="K43" s="47">
        <f>COUNTIF(B24:AE26, "&gt;=4")</f>
        <v>0</v>
      </c>
      <c r="L43" s="48">
        <f>COUNT(B24:AE26)</f>
        <v>0</v>
      </c>
      <c r="M43" s="49">
        <f t="shared" si="7"/>
        <v>0</v>
      </c>
    </row>
    <row r="44" spans="1:32" x14ac:dyDescent="0.25">
      <c r="E44" s="43" t="s">
        <v>2</v>
      </c>
      <c r="F44" s="44"/>
      <c r="G44" s="86">
        <f>IF(SUM(B33:AE35)=0,0,AVERAGE(B33:AE35))</f>
        <v>0</v>
      </c>
      <c r="I44" s="40" t="s">
        <v>82</v>
      </c>
      <c r="J44" s="41"/>
      <c r="K44" s="47">
        <f>COUNTIF(B28:AE31, "&gt;=4")</f>
        <v>0</v>
      </c>
      <c r="L44" s="48">
        <f>COUNT(B28:AE31)</f>
        <v>0</v>
      </c>
      <c r="M44" s="49">
        <f t="shared" si="7"/>
        <v>0</v>
      </c>
    </row>
    <row r="45" spans="1:32" x14ac:dyDescent="0.25">
      <c r="I45" s="43" t="s">
        <v>83</v>
      </c>
      <c r="J45" s="44"/>
      <c r="K45" s="50">
        <f>COUNTIF(B33:AE35, "&gt;=4")</f>
        <v>0</v>
      </c>
      <c r="L45" s="51">
        <f>COUNT(B33:AE35)</f>
        <v>0</v>
      </c>
      <c r="M45" s="52">
        <f t="shared" si="7"/>
        <v>0</v>
      </c>
    </row>
  </sheetData>
  <mergeCells count="35">
    <mergeCell ref="A2:A3"/>
    <mergeCell ref="A5:A6"/>
    <mergeCell ref="K5:K6"/>
    <mergeCell ref="B5:B6"/>
    <mergeCell ref="C5:C6"/>
    <mergeCell ref="D5:D6"/>
    <mergeCell ref="E5:E6"/>
    <mergeCell ref="F5:F6"/>
    <mergeCell ref="G5:G6"/>
    <mergeCell ref="H5:H6"/>
    <mergeCell ref="U5:U6"/>
    <mergeCell ref="L5:L6"/>
    <mergeCell ref="J5:J6"/>
    <mergeCell ref="I5:I6"/>
    <mergeCell ref="M5:M6"/>
    <mergeCell ref="N5:N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Y1:AD1"/>
    <mergeCell ref="Y2:AD2"/>
    <mergeCell ref="AF5:AF6"/>
    <mergeCell ref="AB5:AB6"/>
    <mergeCell ref="AC5:AC6"/>
    <mergeCell ref="AD5:AD6"/>
    <mergeCell ref="AE5:AE6"/>
    <mergeCell ref="AA5:AA6"/>
  </mergeCells>
  <phoneticPr fontId="13" type="noConversion"/>
  <dataValidations count="2">
    <dataValidation type="whole" allowBlank="1" showInputMessage="1" showErrorMessage="1" errorTitle="Number Required" error="Please enter a 0, 1, or 2" sqref="AE23">
      <formula1>0</formula1>
      <formula2>2</formula2>
    </dataValidation>
    <dataValidation type="whole" allowBlank="1" showInputMessage="1" showErrorMessage="1" errorTitle="Data Input" error="Please enter a whole number 1 - 5" sqref="B33:AE35 B11:AE14 B28:AE31 B7:AE9 B24:AE26 B16:AE17 B19:AE21">
      <formula1>1</formula1>
      <formula2>5</formula2>
    </dataValidation>
  </dataValidations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5:O42"/>
  <sheetViews>
    <sheetView workbookViewId="0">
      <selection activeCell="E39" sqref="E39:J42"/>
    </sheetView>
  </sheetViews>
  <sheetFormatPr defaultColWidth="8.85546875" defaultRowHeight="15" x14ac:dyDescent="0.25"/>
  <cols>
    <col min="13" max="13" width="3.28515625" customWidth="1"/>
    <col min="14" max="14" width="13.42578125" customWidth="1"/>
    <col min="15" max="15" width="3.85546875" customWidth="1"/>
  </cols>
  <sheetData>
    <row r="5" spans="15:15" x14ac:dyDescent="0.25">
      <c r="O5" s="27"/>
    </row>
    <row r="11" spans="15:15" x14ac:dyDescent="0.25">
      <c r="O11" s="27"/>
    </row>
    <row r="16" spans="15:15" x14ac:dyDescent="0.25">
      <c r="O16" s="27"/>
    </row>
    <row r="17" spans="14:15" x14ac:dyDescent="0.25">
      <c r="O17" s="27"/>
    </row>
    <row r="18" spans="14:15" x14ac:dyDescent="0.25">
      <c r="O18" s="27"/>
    </row>
    <row r="19" spans="14:15" x14ac:dyDescent="0.25">
      <c r="O19" s="27"/>
    </row>
    <row r="20" spans="14:15" x14ac:dyDescent="0.25">
      <c r="O20" s="27"/>
    </row>
    <row r="22" spans="14:15" x14ac:dyDescent="0.25">
      <c r="O22" s="27"/>
    </row>
    <row r="23" spans="14:15" x14ac:dyDescent="0.25">
      <c r="O23" s="27"/>
    </row>
    <row r="24" spans="14:15" x14ac:dyDescent="0.25">
      <c r="O24" s="27"/>
    </row>
    <row r="25" spans="14:15" x14ac:dyDescent="0.25">
      <c r="O25" s="27"/>
    </row>
    <row r="26" spans="14:15" x14ac:dyDescent="0.25">
      <c r="N26" s="30"/>
    </row>
    <row r="27" spans="14:15" x14ac:dyDescent="0.25">
      <c r="N27" s="30"/>
    </row>
    <row r="28" spans="14:15" x14ac:dyDescent="0.25">
      <c r="N28" s="30"/>
    </row>
    <row r="29" spans="14:15" x14ac:dyDescent="0.25">
      <c r="N29" s="30"/>
    </row>
    <row r="39" spans="5:10" x14ac:dyDescent="0.25">
      <c r="E39" s="98" t="s">
        <v>122</v>
      </c>
      <c r="F39" s="98"/>
      <c r="G39" s="98"/>
      <c r="H39" s="98"/>
      <c r="I39" s="98"/>
      <c r="J39" s="98"/>
    </row>
    <row r="40" spans="5:10" x14ac:dyDescent="0.25">
      <c r="E40" s="98" t="s">
        <v>123</v>
      </c>
      <c r="F40" s="98"/>
      <c r="G40" s="98"/>
      <c r="H40" s="98"/>
      <c r="I40" s="98"/>
      <c r="J40" s="98"/>
    </row>
    <row r="41" spans="5:10" x14ac:dyDescent="0.25">
      <c r="E41" s="98" t="s">
        <v>124</v>
      </c>
      <c r="F41" s="98" t="s">
        <v>125</v>
      </c>
      <c r="G41" s="98"/>
      <c r="H41" s="98"/>
      <c r="I41" s="98"/>
      <c r="J41" s="98"/>
    </row>
    <row r="42" spans="5:10" x14ac:dyDescent="0.25">
      <c r="E42" s="98"/>
      <c r="F42" s="98" t="s">
        <v>126</v>
      </c>
      <c r="G42" s="98"/>
      <c r="H42" s="98"/>
      <c r="I42" s="98"/>
      <c r="J42" s="98"/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"/>
  <sheetViews>
    <sheetView showGridLines="0" zoomScale="80" zoomScaleNormal="80" zoomScalePageLayoutView="80" workbookViewId="0">
      <pane xSplit="1" topLeftCell="B1" activePane="topRight" state="frozen"/>
      <selection pane="topRight" activeCell="S29" sqref="S29"/>
    </sheetView>
  </sheetViews>
  <sheetFormatPr defaultColWidth="8.85546875" defaultRowHeight="15" x14ac:dyDescent="0.25"/>
  <cols>
    <col min="1" max="1" width="45.42578125" customWidth="1"/>
    <col min="2" max="31" width="9.28515625" customWidth="1"/>
    <col min="32" max="32" width="12.28515625" style="7" customWidth="1"/>
    <col min="33" max="33" width="12" customWidth="1"/>
    <col min="35" max="35" width="11.42578125" bestFit="1" customWidth="1"/>
    <col min="39" max="39" width="11.42578125" bestFit="1" customWidth="1"/>
    <col min="40" max="40" width="8.85546875" style="2"/>
  </cols>
  <sheetData>
    <row r="1" spans="1:32" ht="15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141" t="s">
        <v>119</v>
      </c>
      <c r="Z1" s="141"/>
      <c r="AA1" s="141"/>
      <c r="AB1" s="141"/>
      <c r="AC1" s="141"/>
      <c r="AD1" s="141"/>
      <c r="AE1" s="99"/>
      <c r="AF1" s="100"/>
    </row>
    <row r="2" spans="1:32" ht="21" customHeight="1" x14ac:dyDescent="0.35">
      <c r="A2" s="133" t="s">
        <v>19</v>
      </c>
      <c r="B2" s="99"/>
      <c r="C2" s="99"/>
      <c r="D2" s="99"/>
      <c r="E2" s="101"/>
      <c r="F2" s="101"/>
      <c r="G2" s="101"/>
      <c r="H2" s="102" t="s">
        <v>103</v>
      </c>
      <c r="I2" s="102"/>
      <c r="J2" s="102"/>
      <c r="K2" s="102"/>
      <c r="L2" s="103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41" t="s">
        <v>128</v>
      </c>
      <c r="Z2" s="141"/>
      <c r="AA2" s="141"/>
      <c r="AB2" s="141"/>
      <c r="AC2" s="141"/>
      <c r="AD2" s="141"/>
      <c r="AE2" s="99"/>
      <c r="AF2" s="100"/>
    </row>
    <row r="3" spans="1:32" ht="21" x14ac:dyDescent="0.35">
      <c r="A3" s="134"/>
      <c r="B3" s="99"/>
      <c r="C3" s="99"/>
      <c r="D3" s="99"/>
      <c r="E3" s="101"/>
      <c r="F3" s="101"/>
      <c r="G3" s="101"/>
      <c r="H3" s="99"/>
      <c r="I3" s="102"/>
      <c r="J3" s="102" t="s">
        <v>57</v>
      </c>
      <c r="K3" s="102"/>
      <c r="L3" s="103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</row>
    <row r="4" spans="1:32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5"/>
    </row>
    <row r="5" spans="1:32" ht="12" customHeight="1" x14ac:dyDescent="0.25">
      <c r="A5" s="135" t="s">
        <v>20</v>
      </c>
      <c r="B5" s="131" t="s">
        <v>85</v>
      </c>
      <c r="C5" s="131" t="s">
        <v>86</v>
      </c>
      <c r="D5" s="131" t="s">
        <v>87</v>
      </c>
      <c r="E5" s="131" t="s">
        <v>88</v>
      </c>
      <c r="F5" s="131" t="s">
        <v>89</v>
      </c>
      <c r="G5" s="131" t="s">
        <v>90</v>
      </c>
      <c r="H5" s="131" t="s">
        <v>4</v>
      </c>
      <c r="I5" s="131" t="s">
        <v>5</v>
      </c>
      <c r="J5" s="131" t="s">
        <v>6</v>
      </c>
      <c r="K5" s="131" t="s">
        <v>7</v>
      </c>
      <c r="L5" s="131" t="s">
        <v>9</v>
      </c>
      <c r="M5" s="131" t="s">
        <v>10</v>
      </c>
      <c r="N5" s="131" t="s">
        <v>54</v>
      </c>
      <c r="O5" s="131" t="s">
        <v>11</v>
      </c>
      <c r="P5" s="131" t="s">
        <v>12</v>
      </c>
      <c r="Q5" s="131" t="s">
        <v>13</v>
      </c>
      <c r="R5" s="131" t="s">
        <v>14</v>
      </c>
      <c r="S5" s="131" t="s">
        <v>15</v>
      </c>
      <c r="T5" s="131" t="s">
        <v>16</v>
      </c>
      <c r="U5" s="131" t="s">
        <v>8</v>
      </c>
      <c r="V5" s="131" t="s">
        <v>27</v>
      </c>
      <c r="W5" s="131" t="s">
        <v>28</v>
      </c>
      <c r="X5" s="131" t="s">
        <v>29</v>
      </c>
      <c r="Y5" s="131" t="s">
        <v>30</v>
      </c>
      <c r="Z5" s="131" t="s">
        <v>31</v>
      </c>
      <c r="AA5" s="131" t="s">
        <v>32</v>
      </c>
      <c r="AB5" s="131" t="s">
        <v>33</v>
      </c>
      <c r="AC5" s="131" t="s">
        <v>34</v>
      </c>
      <c r="AD5" s="131" t="s">
        <v>35</v>
      </c>
      <c r="AE5" s="131" t="s">
        <v>36</v>
      </c>
      <c r="AF5" s="139" t="s">
        <v>91</v>
      </c>
    </row>
    <row r="6" spans="1:32" ht="16.5" customHeight="1" x14ac:dyDescent="0.25">
      <c r="A6" s="136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40"/>
    </row>
    <row r="7" spans="1:32" ht="30" customHeight="1" x14ac:dyDescent="0.25">
      <c r="A7" s="79" t="s">
        <v>58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2">
        <f>IFERROR(AVERAGE(B7:AE7),0)</f>
        <v>0</v>
      </c>
    </row>
    <row r="8" spans="1:32" ht="30" customHeight="1" x14ac:dyDescent="0.25">
      <c r="A8" s="79" t="s">
        <v>59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2">
        <f t="shared" ref="AF8:AF10" si="0">IFERROR(AVERAGE(B8:AE8),0)</f>
        <v>0</v>
      </c>
    </row>
    <row r="9" spans="1:32" ht="30" customHeight="1" x14ac:dyDescent="0.25">
      <c r="A9" s="79" t="s">
        <v>60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2">
        <f t="shared" si="0"/>
        <v>0</v>
      </c>
    </row>
    <row r="10" spans="1:32" ht="30" customHeight="1" x14ac:dyDescent="0.25">
      <c r="A10" s="79" t="s">
        <v>61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2">
        <f t="shared" si="0"/>
        <v>0</v>
      </c>
    </row>
    <row r="11" spans="1:32" ht="30" customHeight="1" x14ac:dyDescent="0.5">
      <c r="A11" s="83" t="s">
        <v>21</v>
      </c>
      <c r="B11" s="85"/>
      <c r="C11" s="85"/>
      <c r="D11" s="85"/>
      <c r="E11" s="85"/>
      <c r="F11" s="85"/>
      <c r="G11" s="85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2"/>
    </row>
    <row r="12" spans="1:32" ht="30" customHeight="1" x14ac:dyDescent="0.25">
      <c r="A12" s="79" t="s">
        <v>62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2">
        <f t="shared" ref="AF12:AF15" si="1">IFERROR(AVERAGE(B12:AE12),0)</f>
        <v>0</v>
      </c>
    </row>
    <row r="13" spans="1:32" ht="30" customHeight="1" x14ac:dyDescent="0.25">
      <c r="A13" s="79" t="s">
        <v>63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2">
        <f t="shared" si="1"/>
        <v>0</v>
      </c>
    </row>
    <row r="14" spans="1:32" ht="30" customHeight="1" x14ac:dyDescent="0.25">
      <c r="A14" s="79" t="s">
        <v>64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2">
        <f t="shared" si="1"/>
        <v>0</v>
      </c>
    </row>
    <row r="15" spans="1:32" ht="30" customHeight="1" x14ac:dyDescent="0.25">
      <c r="A15" s="79" t="s">
        <v>65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2">
        <f t="shared" si="1"/>
        <v>0</v>
      </c>
    </row>
    <row r="16" spans="1:32" ht="30" customHeight="1" x14ac:dyDescent="0.5">
      <c r="A16" s="83" t="s">
        <v>22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2"/>
    </row>
    <row r="17" spans="1:32" ht="30" customHeight="1" x14ac:dyDescent="0.25">
      <c r="A17" s="79" t="s">
        <v>66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2">
        <f t="shared" ref="AF17:AF19" si="2">IFERROR(AVERAGE(B17:AE17),0)</f>
        <v>0</v>
      </c>
    </row>
    <row r="18" spans="1:32" ht="30" customHeight="1" x14ac:dyDescent="0.25">
      <c r="A18" s="79" t="s">
        <v>67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2">
        <f t="shared" si="2"/>
        <v>0</v>
      </c>
    </row>
    <row r="19" spans="1:32" ht="30" customHeight="1" x14ac:dyDescent="0.25">
      <c r="A19" s="79" t="s">
        <v>68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2">
        <f t="shared" si="2"/>
        <v>0</v>
      </c>
    </row>
    <row r="20" spans="1:32" ht="30" customHeight="1" x14ac:dyDescent="0.5">
      <c r="A20" s="83" t="s">
        <v>23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2"/>
    </row>
    <row r="21" spans="1:32" ht="30" customHeight="1" x14ac:dyDescent="0.25">
      <c r="A21" s="79" t="s">
        <v>69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2">
        <f t="shared" ref="AF21:AF24" si="3">IFERROR(AVERAGE(B21:AE21),0)</f>
        <v>0</v>
      </c>
    </row>
    <row r="22" spans="1:32" ht="30" customHeight="1" x14ac:dyDescent="0.25">
      <c r="A22" s="79" t="s">
        <v>70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2">
        <f t="shared" si="3"/>
        <v>0</v>
      </c>
    </row>
    <row r="23" spans="1:32" ht="30" customHeight="1" x14ac:dyDescent="0.25">
      <c r="A23" s="79" t="s">
        <v>71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2">
        <f t="shared" si="3"/>
        <v>0</v>
      </c>
    </row>
    <row r="24" spans="1:32" ht="30" customHeight="1" x14ac:dyDescent="0.25">
      <c r="A24" s="79" t="s">
        <v>73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2">
        <f t="shared" si="3"/>
        <v>0</v>
      </c>
    </row>
    <row r="25" spans="1:32" ht="30" customHeight="1" x14ac:dyDescent="0.5">
      <c r="A25" s="83" t="s">
        <v>24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2"/>
    </row>
    <row r="26" spans="1:32" ht="30" customHeight="1" x14ac:dyDescent="0.25">
      <c r="A26" s="79" t="s">
        <v>74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2">
        <f t="shared" ref="AF26:AF28" si="4">IFERROR(AVERAGE(B26:AE26),0)</f>
        <v>0</v>
      </c>
    </row>
    <row r="27" spans="1:32" ht="30" customHeight="1" x14ac:dyDescent="0.25">
      <c r="A27" s="79" t="s">
        <v>75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2">
        <f t="shared" si="4"/>
        <v>0</v>
      </c>
    </row>
    <row r="28" spans="1:32" ht="30" customHeight="1" x14ac:dyDescent="0.25">
      <c r="A28" s="79" t="s">
        <v>76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2">
        <f t="shared" si="4"/>
        <v>0</v>
      </c>
    </row>
    <row r="29" spans="1:32" ht="30" customHeight="1" x14ac:dyDescent="0.5">
      <c r="A29" s="83" t="s">
        <v>25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2"/>
    </row>
    <row r="30" spans="1:32" ht="30" customHeight="1" x14ac:dyDescent="0.25">
      <c r="A30" s="79" t="s">
        <v>77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2">
        <f t="shared" ref="AF30:AF32" si="5">IFERROR(AVERAGE(B30:AE30),0)</f>
        <v>0</v>
      </c>
    </row>
    <row r="31" spans="1:32" ht="30" customHeight="1" x14ac:dyDescent="0.25">
      <c r="A31" s="79" t="s">
        <v>96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2">
        <f t="shared" si="5"/>
        <v>0</v>
      </c>
    </row>
    <row r="32" spans="1:32" ht="30" customHeight="1" x14ac:dyDescent="0.25">
      <c r="A32" s="79" t="s">
        <v>97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2">
        <f t="shared" si="5"/>
        <v>0</v>
      </c>
    </row>
    <row r="33" spans="1:32" ht="30" customHeight="1" x14ac:dyDescent="0.5">
      <c r="A33" s="83" t="s">
        <v>26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2"/>
    </row>
    <row r="34" spans="1:32" ht="30" customHeight="1" x14ac:dyDescent="0.25">
      <c r="A34" s="79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2">
        <f t="shared" ref="AF34:AF37" si="6">IFERROR(AVERAGE(B34:AE34),0)</f>
        <v>0</v>
      </c>
    </row>
    <row r="35" spans="1:32" ht="30" customHeight="1" x14ac:dyDescent="0.25">
      <c r="A35" s="79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2">
        <f t="shared" si="6"/>
        <v>0</v>
      </c>
    </row>
    <row r="36" spans="1:32" ht="30" customHeight="1" x14ac:dyDescent="0.25">
      <c r="A36" s="79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2">
        <f t="shared" si="6"/>
        <v>0</v>
      </c>
    </row>
    <row r="37" spans="1:32" ht="30" customHeight="1" x14ac:dyDescent="0.25">
      <c r="A37" s="79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2">
        <f t="shared" si="6"/>
        <v>0</v>
      </c>
    </row>
    <row r="38" spans="1:32" ht="30" customHeight="1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2"/>
    </row>
    <row r="40" spans="1:32" x14ac:dyDescent="0.25">
      <c r="D40" s="144" t="s">
        <v>93</v>
      </c>
      <c r="E40" s="145"/>
      <c r="F40" s="146"/>
      <c r="G40" s="87">
        <f>IF(SUM(B7:AE10)=0,0,(AVERAGE(B7:AE10)))</f>
        <v>0</v>
      </c>
      <c r="I40" s="106"/>
      <c r="J40" s="107"/>
      <c r="K40" s="90" t="s">
        <v>17</v>
      </c>
      <c r="L40" s="91" t="s">
        <v>3</v>
      </c>
      <c r="M40" s="142" t="s">
        <v>18</v>
      </c>
      <c r="N40" s="143"/>
    </row>
    <row r="41" spans="1:32" x14ac:dyDescent="0.25">
      <c r="D41" s="147" t="s">
        <v>92</v>
      </c>
      <c r="E41" s="148"/>
      <c r="F41" s="149"/>
      <c r="G41" s="88">
        <f>IFERROR(AVERAGE(B12:AE15),0)</f>
        <v>0</v>
      </c>
      <c r="I41" s="108" t="s">
        <v>84</v>
      </c>
      <c r="J41" s="109"/>
      <c r="K41" s="92">
        <f>COUNTIF(B7:AE10,"&gt;=4")</f>
        <v>0</v>
      </c>
      <c r="L41" s="93">
        <f>COUNT(B7:AE10)</f>
        <v>0</v>
      </c>
      <c r="M41" s="137">
        <f>IFERROR(K41/L41,0)</f>
        <v>0</v>
      </c>
      <c r="N41" s="138"/>
    </row>
    <row r="42" spans="1:32" x14ac:dyDescent="0.25">
      <c r="D42" s="147" t="s">
        <v>94</v>
      </c>
      <c r="E42" s="148"/>
      <c r="F42" s="149"/>
      <c r="G42" s="88">
        <f>IFERROR(AVERAGE(B17:AE19),0)</f>
        <v>0</v>
      </c>
      <c r="I42" s="108" t="s">
        <v>78</v>
      </c>
      <c r="J42" s="109"/>
      <c r="K42" s="92">
        <f>COUNTIF(B12:AE15, "&gt;=4")</f>
        <v>0</v>
      </c>
      <c r="L42" s="93">
        <f>COUNT(B12:AE15)</f>
        <v>0</v>
      </c>
      <c r="M42" s="137">
        <f t="shared" ref="M42:M47" si="7">IFERROR(K42/L42,0)</f>
        <v>0</v>
      </c>
      <c r="N42" s="138"/>
    </row>
    <row r="43" spans="1:32" x14ac:dyDescent="0.25">
      <c r="D43" s="147" t="s">
        <v>95</v>
      </c>
      <c r="E43" s="148"/>
      <c r="F43" s="149"/>
      <c r="G43" s="88">
        <f>IFERROR(AVERAGE(B21:AE24),0)</f>
        <v>0</v>
      </c>
      <c r="I43" s="108" t="s">
        <v>79</v>
      </c>
      <c r="J43" s="109"/>
      <c r="K43" s="92">
        <f>COUNTIF(B17:AE19,"&gt;=4")</f>
        <v>0</v>
      </c>
      <c r="L43" s="93">
        <f>COUNT(B17:AE19)</f>
        <v>0</v>
      </c>
      <c r="M43" s="137">
        <f t="shared" si="7"/>
        <v>0</v>
      </c>
      <c r="N43" s="138"/>
    </row>
    <row r="44" spans="1:32" x14ac:dyDescent="0.25">
      <c r="D44" s="147" t="s">
        <v>0</v>
      </c>
      <c r="E44" s="148"/>
      <c r="F44" s="149"/>
      <c r="G44" s="88">
        <f>IFERROR(AVERAGE(B26:AE28),0)</f>
        <v>0</v>
      </c>
      <c r="I44" s="108" t="s">
        <v>80</v>
      </c>
      <c r="J44" s="109"/>
      <c r="K44" s="92">
        <f>COUNTIF(B21:AE24,"&gt;=4")</f>
        <v>0</v>
      </c>
      <c r="L44" s="93">
        <f>COUNT(B21:AE24)</f>
        <v>0</v>
      </c>
      <c r="M44" s="137">
        <f t="shared" si="7"/>
        <v>0</v>
      </c>
      <c r="N44" s="138"/>
    </row>
    <row r="45" spans="1:32" x14ac:dyDescent="0.25">
      <c r="D45" s="147" t="s">
        <v>1</v>
      </c>
      <c r="E45" s="148"/>
      <c r="F45" s="149"/>
      <c r="G45" s="88">
        <f>IFERROR(AVERAGE(B30:AE32),0)</f>
        <v>0</v>
      </c>
      <c r="I45" s="108" t="s">
        <v>81</v>
      </c>
      <c r="J45" s="109"/>
      <c r="K45" s="92">
        <f>COUNTIF(B26:AE28, "&gt;=4")</f>
        <v>0</v>
      </c>
      <c r="L45" s="93">
        <f>COUNT(B26:AE28)</f>
        <v>0</v>
      </c>
      <c r="M45" s="137">
        <f t="shared" si="7"/>
        <v>0</v>
      </c>
      <c r="N45" s="138"/>
    </row>
    <row r="46" spans="1:32" x14ac:dyDescent="0.25">
      <c r="D46" s="150" t="s">
        <v>2</v>
      </c>
      <c r="E46" s="151"/>
      <c r="F46" s="152"/>
      <c r="G46" s="89">
        <f>IFERROR(AVERAGE(B34:AE37),0)</f>
        <v>0</v>
      </c>
      <c r="I46" s="108" t="s">
        <v>82</v>
      </c>
      <c r="J46" s="109"/>
      <c r="K46" s="92">
        <f>COUNTIF(B30:AE32, "&gt;=4")</f>
        <v>0</v>
      </c>
      <c r="L46" s="93">
        <f>COUNT(B30:AE32)</f>
        <v>0</v>
      </c>
      <c r="M46" s="137">
        <f t="shared" si="7"/>
        <v>0</v>
      </c>
      <c r="N46" s="138"/>
    </row>
    <row r="47" spans="1:32" x14ac:dyDescent="0.25">
      <c r="I47" s="110" t="s">
        <v>83</v>
      </c>
      <c r="J47" s="111"/>
      <c r="K47" s="94">
        <f>COUNTIF(B34:AE37, "&gt;=4")</f>
        <v>0</v>
      </c>
      <c r="L47" s="95">
        <f>COUNT(B34:AE37)</f>
        <v>0</v>
      </c>
      <c r="M47" s="153">
        <f t="shared" si="7"/>
        <v>0</v>
      </c>
      <c r="N47" s="154"/>
    </row>
  </sheetData>
  <mergeCells count="50">
    <mergeCell ref="D46:F46"/>
    <mergeCell ref="M44:N44"/>
    <mergeCell ref="M45:N45"/>
    <mergeCell ref="M46:N46"/>
    <mergeCell ref="M47:N47"/>
    <mergeCell ref="D45:F45"/>
    <mergeCell ref="D40:F40"/>
    <mergeCell ref="D41:F41"/>
    <mergeCell ref="D42:F42"/>
    <mergeCell ref="D43:F43"/>
    <mergeCell ref="D44:F44"/>
    <mergeCell ref="R5:R6"/>
    <mergeCell ref="S5:S6"/>
    <mergeCell ref="T5:T6"/>
    <mergeCell ref="U5:U6"/>
    <mergeCell ref="V5:V6"/>
    <mergeCell ref="AC5:AC6"/>
    <mergeCell ref="X5:X6"/>
    <mergeCell ref="Y5:Y6"/>
    <mergeCell ref="Z5:Z6"/>
    <mergeCell ref="AA5:AA6"/>
    <mergeCell ref="M43:N43"/>
    <mergeCell ref="M42:N42"/>
    <mergeCell ref="AF5:AF6"/>
    <mergeCell ref="Y1:AD1"/>
    <mergeCell ref="Y2:AD2"/>
    <mergeCell ref="W5:W6"/>
    <mergeCell ref="M5:M6"/>
    <mergeCell ref="N5:N6"/>
    <mergeCell ref="O5:O6"/>
    <mergeCell ref="P5:P6"/>
    <mergeCell ref="Q5:Q6"/>
    <mergeCell ref="AD5:AD6"/>
    <mergeCell ref="AE5:AE6"/>
    <mergeCell ref="M40:N40"/>
    <mergeCell ref="M41:N41"/>
    <mergeCell ref="AB5:AB6"/>
    <mergeCell ref="L5:L6"/>
    <mergeCell ref="K5:K6"/>
    <mergeCell ref="A2:A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honeticPr fontId="13" type="noConversion"/>
  <dataValidations count="2">
    <dataValidation type="whole" allowBlank="1" showInputMessage="1" showErrorMessage="1" errorTitle="Data Input" error="Please enter a whole number 1 - 5" sqref="B21:AE24 B12:AE15 B30:AE32 B7:AE10 B26:AE28 B17:AE19 B34:AE37">
      <formula1>1</formula1>
      <formula2>5</formula2>
    </dataValidation>
    <dataValidation type="whole" allowBlank="1" showInputMessage="1" showErrorMessage="1" errorTitle="Number Required" error="Please enter a 0, 1, or 2" sqref="AE25">
      <formula1>0</formula1>
      <formula2>2</formula2>
    </dataValidation>
  </dataValidations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5:O41"/>
  <sheetViews>
    <sheetView workbookViewId="0">
      <selection activeCell="Q36" sqref="A1:Q36"/>
    </sheetView>
  </sheetViews>
  <sheetFormatPr defaultColWidth="8.85546875" defaultRowHeight="15" x14ac:dyDescent="0.25"/>
  <cols>
    <col min="13" max="13" width="3.28515625" customWidth="1"/>
    <col min="14" max="14" width="13.42578125" customWidth="1"/>
    <col min="15" max="15" width="3.85546875" customWidth="1"/>
  </cols>
  <sheetData>
    <row r="5" spans="15:15" x14ac:dyDescent="0.25">
      <c r="O5" s="27"/>
    </row>
    <row r="11" spans="15:15" x14ac:dyDescent="0.25">
      <c r="O11" s="27"/>
    </row>
    <row r="16" spans="15:15" x14ac:dyDescent="0.25">
      <c r="O16" s="27"/>
    </row>
    <row r="17" spans="14:15" x14ac:dyDescent="0.25">
      <c r="O17" s="27"/>
    </row>
    <row r="18" spans="14:15" x14ac:dyDescent="0.25">
      <c r="O18" s="27"/>
    </row>
    <row r="19" spans="14:15" x14ac:dyDescent="0.25">
      <c r="O19" s="27"/>
    </row>
    <row r="20" spans="14:15" x14ac:dyDescent="0.25">
      <c r="O20" s="27"/>
    </row>
    <row r="22" spans="14:15" x14ac:dyDescent="0.25">
      <c r="O22" s="27"/>
    </row>
    <row r="23" spans="14:15" x14ac:dyDescent="0.25">
      <c r="O23" s="27"/>
    </row>
    <row r="24" spans="14:15" x14ac:dyDescent="0.25">
      <c r="O24" s="27"/>
    </row>
    <row r="25" spans="14:15" x14ac:dyDescent="0.25">
      <c r="O25" s="27"/>
    </row>
    <row r="26" spans="14:15" x14ac:dyDescent="0.25">
      <c r="N26" s="30"/>
    </row>
    <row r="27" spans="14:15" x14ac:dyDescent="0.25">
      <c r="N27" s="30"/>
    </row>
    <row r="28" spans="14:15" x14ac:dyDescent="0.25">
      <c r="N28" s="30"/>
    </row>
    <row r="29" spans="14:15" x14ac:dyDescent="0.25">
      <c r="N29" s="30"/>
    </row>
    <row r="38" spans="5:10" x14ac:dyDescent="0.25">
      <c r="E38" s="112" t="s">
        <v>122</v>
      </c>
      <c r="F38" s="112"/>
      <c r="G38" s="112"/>
      <c r="H38" s="112"/>
      <c r="I38" s="112"/>
      <c r="J38" s="112"/>
    </row>
    <row r="39" spans="5:10" x14ac:dyDescent="0.25">
      <c r="E39" s="112" t="s">
        <v>123</v>
      </c>
      <c r="F39" s="112"/>
      <c r="G39" s="112"/>
      <c r="H39" s="112"/>
      <c r="I39" s="112"/>
      <c r="J39" s="112"/>
    </row>
    <row r="40" spans="5:10" x14ac:dyDescent="0.25">
      <c r="E40" s="112" t="s">
        <v>124</v>
      </c>
      <c r="F40" s="112" t="s">
        <v>125</v>
      </c>
      <c r="G40" s="112"/>
      <c r="H40" s="112"/>
      <c r="I40" s="112"/>
      <c r="J40" s="112"/>
    </row>
    <row r="41" spans="5:10" x14ac:dyDescent="0.25">
      <c r="E41" s="112"/>
      <c r="F41" s="112" t="s">
        <v>126</v>
      </c>
      <c r="G41" s="112"/>
      <c r="H41" s="112"/>
      <c r="I41" s="112"/>
      <c r="J41" s="112"/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Grades K-2</vt:lpstr>
      <vt:lpstr>Grades K-2 Profile</vt:lpstr>
      <vt:lpstr>Grades 3-5</vt:lpstr>
      <vt:lpstr>Grades 3-5 Profile</vt:lpstr>
      <vt:lpstr>Grades 6-12</vt:lpstr>
      <vt:lpstr>Grades 6-12 Profile</vt:lpstr>
      <vt:lpstr>'Grades 3-5'!Print_Area</vt:lpstr>
      <vt:lpstr>'Grades 3-5 Profile'!Print_Area</vt:lpstr>
      <vt:lpstr>'Grades 6-12'!Print_Area</vt:lpstr>
      <vt:lpstr>'Grades 6-12 Profile'!Print_Area</vt:lpstr>
      <vt:lpstr>'Grades K-2'!Print_Area</vt:lpstr>
      <vt:lpstr>'Grades K-2 Profile'!Print_Area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Kirchner</dc:creator>
  <cp:lastModifiedBy>Brockman, Donna (EPSB)</cp:lastModifiedBy>
  <cp:lastPrinted>2014-04-30T20:29:22Z</cp:lastPrinted>
  <dcterms:created xsi:type="dcterms:W3CDTF">2013-12-11T16:33:18Z</dcterms:created>
  <dcterms:modified xsi:type="dcterms:W3CDTF">2016-05-25T13:57:56Z</dcterms:modified>
</cp:coreProperties>
</file>